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mc:AlternateContent xmlns:mc="http://schemas.openxmlformats.org/markup-compatibility/2006">
    <mc:Choice Requires="x15">
      <x15ac:absPath xmlns:x15ac="http://schemas.microsoft.com/office/spreadsheetml/2010/11/ac" url="A:\0-DELO\CT\CD PZI CT\popis GOI del\"/>
    </mc:Choice>
  </mc:AlternateContent>
  <xr:revisionPtr revIDLastSave="0" documentId="13_ncr:1_{60D65391-ADB2-493F-8189-D65622955DD0}" xr6:coauthVersionLast="45" xr6:coauthVersionMax="45" xr10:uidLastSave="{00000000-0000-0000-0000-000000000000}"/>
  <bookViews>
    <workbookView xWindow="-120" yWindow="-120" windowWidth="29040" windowHeight="15840" tabRatio="957" firstSheet="2" activeTab="2" xr2:uid="{00000000-000D-0000-FFFF-FFFF00000000}"/>
  </bookViews>
  <sheets>
    <sheet name="1_NN DOVOD " sheetId="45" state="hidden" r:id="rId1"/>
    <sheet name="2_TK DOVOD" sheetId="46" state="hidden" r:id="rId2"/>
    <sheet name="POPIS" sheetId="41" r:id="rId3"/>
  </sheets>
  <externalReferences>
    <externalReference r:id="rId4"/>
    <externalReference r:id="rId5"/>
    <externalReference r:id="rId6"/>
    <externalReference r:id="rId7"/>
  </externalReferences>
  <definedNames>
    <definedName name="_1Excel_BuiltIn__FilterDatabase_1" localSheetId="0">#REF!</definedName>
    <definedName name="_2Excel_BuiltIn__FilterDatabase_1" localSheetId="1">#REF!</definedName>
    <definedName name="_3Excel_BuiltIn__FilterDatabase_1">#REF!</definedName>
    <definedName name="_4Excel_BuiltIn__FilterDatabase_2" localSheetId="0">'[1]3_INSTALACIJSKI MATERIAL'!#REF!</definedName>
    <definedName name="_5Excel_BuiltIn__FilterDatabase_2" localSheetId="1">'[1]3_INSTALACIJSKI MATERIAL'!#REF!</definedName>
    <definedName name="_6Excel_BuiltIn__FilterDatabase_2">'[2]1_INSTALACIJSKI MATERIAL'!#REF!</definedName>
    <definedName name="_xlnm._FilterDatabase" localSheetId="2" hidden="1">POPIS!#REF!</definedName>
    <definedName name="Excel_BuiltIn__FilterDatabase" localSheetId="0">#REF!</definedName>
    <definedName name="Excel_BuiltIn__FilterDatabase" localSheetId="1">#REF!</definedName>
    <definedName name="Excel_BuiltIn__FilterDatabase">'[3]1_INSTALACIJSKI MATERIAL'!#REF!</definedName>
    <definedName name="Excel_BuiltIn__FilterDatabase_1">'2_TK DOVOD'!$7:$7</definedName>
    <definedName name="Excel_BuiltIn__FilterDatabase_2">#REF!</definedName>
    <definedName name="Excel_BuiltIn_Print_Area_1" localSheetId="0">#REF!</definedName>
    <definedName name="Excel_BuiltIn_Print_Area_1" localSheetId="1">#REF!</definedName>
    <definedName name="Excel_BuiltIn_Print_Area_1">#REF!</definedName>
    <definedName name="Excel_BuiltIn_Print_Area_10" localSheetId="0">#REF!</definedName>
    <definedName name="Excel_BuiltIn_Print_Area_10" localSheetId="1">#REF!</definedName>
    <definedName name="Excel_BuiltIn_Print_Area_10">#REF!</definedName>
    <definedName name="Excel_BuiltIn_Print_Area_13" localSheetId="0">#REF!</definedName>
    <definedName name="Excel_BuiltIn_Print_Area_13" localSheetId="1">#REF!</definedName>
    <definedName name="Excel_BuiltIn_Print_Area_13">#REF!</definedName>
    <definedName name="Excel_BuiltIn_Print_Area_3" localSheetId="0">#REF!</definedName>
    <definedName name="Excel_BuiltIn_Print_Area_3" localSheetId="1">#REF!</definedName>
    <definedName name="Excel_BuiltIn_Print_Area_3">#REF!</definedName>
    <definedName name="Excel_BuiltIn_Print_Area_4" localSheetId="0">#REF!</definedName>
    <definedName name="Excel_BuiltIn_Print_Area_4" localSheetId="1">#REF!</definedName>
    <definedName name="Excel_BuiltIn_Print_Area_4">#REF!</definedName>
    <definedName name="Excel_BuiltIn_Print_Area_5">#REF!</definedName>
    <definedName name="Excel_BuiltIn_Print_Area_6">#REF!</definedName>
    <definedName name="Excel_BuiltIn_Print_Area_7" localSheetId="0">#REF!</definedName>
    <definedName name="Excel_BuiltIn_Print_Area_7" localSheetId="1">#REF!</definedName>
    <definedName name="Excel_BuiltIn_Print_Area_7">#REF!</definedName>
    <definedName name="Excel_BuiltIn_Print_Area_7_1">#REF!</definedName>
    <definedName name="Excel_BuiltIn_Print_Area_8">#REF!</definedName>
    <definedName name="Excel_BuiltIn_Print_Area_9">#REF!</definedName>
    <definedName name="_xlnm.Print_Area" localSheetId="0">'1_NN DOVOD '!$A$1:$F$37</definedName>
    <definedName name="_xlnm.Print_Area" localSheetId="1">'2_TK DOVOD'!$A$1:$F$36</definedName>
    <definedName name="_xlnm.Print_Area" localSheetId="2">POPIS!$A$1:$G$351</definedName>
    <definedName name="vv">[4]Rekapitulacija!$D$40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49" i="41" l="1"/>
  <c r="G310" i="41" l="1"/>
  <c r="G40" i="41"/>
  <c r="G230" i="41"/>
  <c r="G122" i="41"/>
  <c r="G64" i="41"/>
  <c r="G100" i="41"/>
  <c r="G95" i="41"/>
  <c r="G347" i="41"/>
  <c r="G345" i="41"/>
  <c r="G343" i="41"/>
  <c r="G341" i="41"/>
  <c r="G339" i="41"/>
  <c r="G337" i="41"/>
  <c r="B339" i="41"/>
  <c r="B341" i="41" s="1"/>
  <c r="B343" i="41" s="1"/>
  <c r="B345" i="41" s="1"/>
  <c r="B347" i="41" s="1"/>
  <c r="G227" i="41"/>
  <c r="G150" i="41"/>
  <c r="G73" i="41"/>
  <c r="G72" i="41"/>
  <c r="G149" i="41"/>
  <c r="G148" i="41"/>
  <c r="G62" i="41"/>
  <c r="G65" i="41"/>
  <c r="G90" i="41"/>
  <c r="G89" i="41"/>
  <c r="G279" i="41"/>
  <c r="G106" i="41"/>
  <c r="G61" i="41"/>
  <c r="G242" i="41"/>
  <c r="G119" i="41"/>
  <c r="G103" i="41"/>
  <c r="G104" i="41"/>
  <c r="G68" i="41"/>
  <c r="G332" i="41"/>
  <c r="G330" i="41"/>
  <c r="G328" i="41"/>
  <c r="G326" i="41"/>
  <c r="G324" i="41"/>
  <c r="G322" i="41"/>
  <c r="G320" i="41"/>
  <c r="G318" i="41"/>
  <c r="G316" i="41"/>
  <c r="G314" i="41"/>
  <c r="G312" i="41"/>
  <c r="G307" i="41"/>
  <c r="G304" i="41"/>
  <c r="G302" i="41"/>
  <c r="G299" i="41"/>
  <c r="G296" i="41"/>
  <c r="G294" i="41"/>
  <c r="B294" i="41"/>
  <c r="B296" i="41" s="1"/>
  <c r="B299" i="41" s="1"/>
  <c r="B302" i="41" s="1"/>
  <c r="B304" i="41" s="1"/>
  <c r="B307" i="41" s="1"/>
  <c r="B310" i="41" s="1"/>
  <c r="B312" i="41" s="1"/>
  <c r="B314" i="41" s="1"/>
  <c r="B316" i="41" s="1"/>
  <c r="B318" i="41" s="1"/>
  <c r="B320" i="41" s="1"/>
  <c r="B322" i="41" s="1"/>
  <c r="B324" i="41" s="1"/>
  <c r="B326" i="41" s="1"/>
  <c r="B328" i="41" s="1"/>
  <c r="B330" i="41" s="1"/>
  <c r="B332" i="41" s="1"/>
  <c r="G292" i="41"/>
  <c r="G195" i="41"/>
  <c r="G283" i="41"/>
  <c r="G281" i="41"/>
  <c r="G278" i="41"/>
  <c r="G275" i="41"/>
  <c r="G272" i="41"/>
  <c r="G269" i="41"/>
  <c r="G267" i="41"/>
  <c r="G265" i="41"/>
  <c r="G263" i="41"/>
  <c r="B263" i="41"/>
  <c r="B265" i="41" s="1"/>
  <c r="B267" i="41" s="1"/>
  <c r="B269" i="41" s="1"/>
  <c r="B271" i="41" s="1"/>
  <c r="B274" i="41" s="1"/>
  <c r="B277" i="41" s="1"/>
  <c r="B281" i="41" s="1"/>
  <c r="B283" i="41" s="1"/>
  <c r="B285" i="41" s="1"/>
  <c r="G261" i="41"/>
  <c r="G260" i="41"/>
  <c r="G259" i="41"/>
  <c r="G252" i="41"/>
  <c r="G216" i="41"/>
  <c r="G142" i="41"/>
  <c r="G118" i="41"/>
  <c r="G76" i="41"/>
  <c r="G51" i="41"/>
  <c r="G49" i="41"/>
  <c r="G42" i="41"/>
  <c r="G41" i="41"/>
  <c r="G47" i="41"/>
  <c r="G46" i="41"/>
  <c r="G45" i="41"/>
  <c r="G37" i="41"/>
  <c r="G34" i="41"/>
  <c r="G33" i="41"/>
  <c r="B27" i="41"/>
  <c r="B30" i="41" s="1"/>
  <c r="B32" i="41" s="1"/>
  <c r="B36" i="41" s="1"/>
  <c r="B39" i="41" s="1"/>
  <c r="B44" i="41" s="1"/>
  <c r="B49" i="41" s="1"/>
  <c r="B51" i="41" s="1"/>
  <c r="G28" i="41"/>
  <c r="G25" i="41"/>
  <c r="G30" i="41"/>
  <c r="G158" i="41"/>
  <c r="G156" i="41"/>
  <c r="G191" i="41"/>
  <c r="G79" i="41"/>
  <c r="G80" i="41"/>
  <c r="G81" i="41"/>
  <c r="G84" i="41"/>
  <c r="G86" i="41"/>
  <c r="G92" i="41"/>
  <c r="G98" i="41"/>
  <c r="G105" i="41"/>
  <c r="G108" i="41"/>
  <c r="G110" i="41"/>
  <c r="G112" i="41"/>
  <c r="G114" i="41"/>
  <c r="G117" i="41"/>
  <c r="G125" i="41"/>
  <c r="G128" i="41"/>
  <c r="G131" i="41"/>
  <c r="G132" i="41"/>
  <c r="G134" i="41"/>
  <c r="G136" i="41"/>
  <c r="G138" i="41"/>
  <c r="G140" i="41"/>
  <c r="G145" i="41"/>
  <c r="G146" i="41"/>
  <c r="G147" i="41"/>
  <c r="G152" i="41"/>
  <c r="G154" i="41"/>
  <c r="G193" i="41"/>
  <c r="G197" i="41"/>
  <c r="G75" i="41"/>
  <c r="G246" i="41"/>
  <c r="G238" i="41"/>
  <c r="G250" i="41"/>
  <c r="G74" i="41"/>
  <c r="G234" i="41"/>
  <c r="G207" i="41"/>
  <c r="G63" i="41"/>
  <c r="B59" i="41"/>
  <c r="B70" i="41" s="1"/>
  <c r="B78" i="41" s="1"/>
  <c r="B83" i="41" s="1"/>
  <c r="B86" i="41" s="1"/>
  <c r="B88" i="41" s="1"/>
  <c r="B92" i="41" s="1"/>
  <c r="B94" i="41" s="1"/>
  <c r="B97" i="41" s="1"/>
  <c r="B100" i="41" s="1"/>
  <c r="B102" i="41" s="1"/>
  <c r="B108" i="41" s="1"/>
  <c r="B110" i="41" s="1"/>
  <c r="B112" i="41" s="1"/>
  <c r="B114" i="41" s="1"/>
  <c r="B116" i="41" s="1"/>
  <c r="B121" i="41" s="1"/>
  <c r="B124" i="41" s="1"/>
  <c r="B127" i="41" s="1"/>
  <c r="B130" i="41" s="1"/>
  <c r="B134" i="41" s="1"/>
  <c r="B136" i="41" s="1"/>
  <c r="B138" i="41" s="1"/>
  <c r="B140" i="41" s="1"/>
  <c r="B142" i="41" s="1"/>
  <c r="B144" i="41" s="1"/>
  <c r="B152" i="41" s="1"/>
  <c r="B154" i="41" s="1"/>
  <c r="G60" i="41"/>
  <c r="G57" i="41"/>
  <c r="G71" i="41"/>
  <c r="G67" i="41"/>
  <c r="G66" i="41"/>
  <c r="F8" i="46"/>
  <c r="E34" i="46" s="1"/>
  <c r="F34" i="46" s="1"/>
  <c r="A10" i="46"/>
  <c r="A12" i="46" s="1"/>
  <c r="A14" i="46" s="1"/>
  <c r="A16" i="46" s="1"/>
  <c r="A18" i="46" s="1"/>
  <c r="A20" i="46" s="1"/>
  <c r="A22" i="46" s="1"/>
  <c r="A24" i="46" s="1"/>
  <c r="A26" i="46" s="1"/>
  <c r="A28" i="46" s="1"/>
  <c r="A30" i="46" s="1"/>
  <c r="A32" i="46" s="1"/>
  <c r="A34" i="46" s="1"/>
  <c r="F10" i="46"/>
  <c r="F12" i="46"/>
  <c r="F14" i="46"/>
  <c r="F16" i="46"/>
  <c r="F18" i="46"/>
  <c r="F20" i="46"/>
  <c r="F22" i="46"/>
  <c r="F24" i="46"/>
  <c r="F8" i="45"/>
  <c r="A10" i="45"/>
  <c r="F10" i="45"/>
  <c r="F12" i="45"/>
  <c r="F14" i="45"/>
  <c r="F16" i="45"/>
  <c r="F18" i="45"/>
  <c r="E30" i="45" s="1"/>
  <c r="F30" i="45" s="1"/>
  <c r="F20" i="45"/>
  <c r="A22" i="45"/>
  <c r="A24" i="45" s="1"/>
  <c r="A26" i="45" s="1"/>
  <c r="A28" i="45" s="1"/>
  <c r="A30" i="45" s="1"/>
  <c r="A32" i="45" s="1"/>
  <c r="A34" i="45" s="1"/>
  <c r="F22" i="45"/>
  <c r="F24" i="45"/>
  <c r="B156" i="41" l="1"/>
  <c r="B158" i="41" s="1"/>
  <c r="E28" i="45"/>
  <c r="F28" i="45" s="1"/>
  <c r="G231" i="41"/>
  <c r="E14" i="41" s="1"/>
  <c r="G254" i="41"/>
  <c r="E15" i="41" s="1"/>
  <c r="E32" i="46"/>
  <c r="F32" i="46" s="1"/>
  <c r="G53" i="41"/>
  <c r="E12" i="41" s="1"/>
  <c r="E26" i="45"/>
  <c r="F26" i="45" s="1"/>
  <c r="E28" i="46"/>
  <c r="F28" i="46" s="1"/>
  <c r="F36" i="46" s="1"/>
  <c r="G159" i="41"/>
  <c r="E13" i="41" s="1"/>
  <c r="E30" i="46"/>
  <c r="F30" i="46" s="1"/>
  <c r="G285" i="41"/>
  <c r="E34" i="45"/>
  <c r="F34" i="45" s="1"/>
  <c r="E26" i="46"/>
  <c r="F26" i="46" s="1"/>
  <c r="E32" i="45"/>
  <c r="F32" i="45" s="1"/>
  <c r="G287" i="41" l="1"/>
  <c r="E16" i="41" s="1"/>
  <c r="F36" i="45"/>
  <c r="G334" i="41"/>
  <c r="E17" i="41" s="1"/>
  <c r="G349" i="41"/>
  <c r="G351" i="41" s="1"/>
  <c r="E18" i="41" s="1"/>
  <c r="E19"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Uporabnik sistema Windows</author>
  </authors>
  <commentList>
    <comment ref="C63" authorId="0" shapeId="0" xr:uid="{00000000-0006-0000-0200-000001000000}">
      <text>
        <r>
          <rPr>
            <b/>
            <sz val="9"/>
            <color indexed="81"/>
            <rFont val="Segoe UI"/>
            <family val="2"/>
            <charset val="238"/>
          </rPr>
          <t>PREZRAČ. NAPRAVA</t>
        </r>
        <r>
          <rPr>
            <sz val="9"/>
            <color indexed="81"/>
            <rFont val="Segoe UI"/>
            <family val="2"/>
            <charset val="238"/>
          </rPr>
          <t xml:space="preserve">
</t>
        </r>
      </text>
    </comment>
    <comment ref="C64" authorId="0" shapeId="0" xr:uid="{00000000-0006-0000-0200-000002000000}">
      <text>
        <r>
          <rPr>
            <b/>
            <sz val="9"/>
            <color indexed="81"/>
            <rFont val="Segoe UI"/>
            <family val="2"/>
            <charset val="238"/>
          </rPr>
          <t>PREZRAČ. NAPRAVA</t>
        </r>
        <r>
          <rPr>
            <sz val="9"/>
            <color indexed="81"/>
            <rFont val="Segoe UI"/>
            <family val="2"/>
            <charset val="238"/>
          </rPr>
          <t xml:space="preserve">
</t>
        </r>
      </text>
    </comment>
    <comment ref="C65" authorId="0" shapeId="0" xr:uid="{00000000-0006-0000-0200-000003000000}">
      <text>
        <r>
          <rPr>
            <b/>
            <sz val="9"/>
            <color indexed="81"/>
            <rFont val="Segoe UI"/>
            <family val="2"/>
            <charset val="238"/>
          </rPr>
          <t>PREZRAČ. NAPRAVA</t>
        </r>
        <r>
          <rPr>
            <sz val="9"/>
            <color indexed="81"/>
            <rFont val="Segoe UI"/>
            <family val="2"/>
            <charset val="238"/>
          </rPr>
          <t xml:space="preserve">
</t>
        </r>
      </text>
    </comment>
    <comment ref="C68" authorId="0" shapeId="0" xr:uid="{00000000-0006-0000-0200-000004000000}">
      <text>
        <r>
          <rPr>
            <b/>
            <sz val="9"/>
            <color indexed="81"/>
            <rFont val="Segoe UI"/>
            <family val="2"/>
            <charset val="238"/>
          </rPr>
          <t>hl. agregat</t>
        </r>
        <r>
          <rPr>
            <sz val="9"/>
            <color indexed="81"/>
            <rFont val="Segoe UI"/>
            <family val="2"/>
            <charset val="238"/>
          </rPr>
          <t xml:space="preserve">
</t>
        </r>
      </text>
    </comment>
  </commentList>
</comments>
</file>

<file path=xl/sharedStrings.xml><?xml version="1.0" encoding="utf-8"?>
<sst xmlns="http://schemas.openxmlformats.org/spreadsheetml/2006/main" count="516" uniqueCount="285">
  <si>
    <t>Meritve električnih inštalacij, izdaja zapisnikov, atestov, potrdil</t>
  </si>
  <si>
    <t>Razni priklopi:</t>
  </si>
  <si>
    <t>m</t>
  </si>
  <si>
    <t>kos</t>
  </si>
  <si>
    <t>%</t>
  </si>
  <si>
    <t>kompl</t>
  </si>
  <si>
    <t>Razni spoji za izenačitev potencialov (vijačeni, objemni, itd)</t>
  </si>
  <si>
    <t>komp</t>
  </si>
  <si>
    <t>Drobni in montažni material</t>
  </si>
  <si>
    <t>Št.</t>
  </si>
  <si>
    <t>Opis</t>
  </si>
  <si>
    <t>Enota</t>
  </si>
  <si>
    <t>Količina</t>
  </si>
  <si>
    <t>Cena/enoto</t>
  </si>
  <si>
    <t>Vrednost</t>
  </si>
  <si>
    <t>V opisih je zajeto:</t>
  </si>
  <si>
    <t xml:space="preserve">
</t>
  </si>
  <si>
    <t>Za vse materiale velja-naveden ali enakovreden</t>
  </si>
  <si>
    <t>Transportni in manipulativni stroški</t>
  </si>
  <si>
    <t>Razna nepredvidena dela - dejanski obračun z vpisom v gradbeni dnevnik</t>
  </si>
  <si>
    <t xml:space="preserve">PRIPRAVA PODATKOV ZA PID
kompletni tlorisi in shemami z vrisanimi vsemi spremembami, ki so nastale med izvedbo. </t>
  </si>
  <si>
    <t>IZDELAVA PID PROJEKTA</t>
  </si>
  <si>
    <t>ur</t>
  </si>
  <si>
    <t>Doza DIP komplet s Cu zbiralko</t>
  </si>
  <si>
    <t xml:space="preserve">  stikalo navadno</t>
  </si>
  <si>
    <t>kompl.</t>
  </si>
  <si>
    <t xml:space="preserve">Dobava, montaža, prevozi vnos materiala in opreme, iznos in odvoz embalaže.
Ves drobni montažni, pritrdilni in spojni ter tesnilni material, potreben za izvedbo posamezne postavke.
Zarisovanje in  vsklajevanje z ostalimi izvajalci del.
Zavarovanje, vsa pripravljalna, zaključna in njim sorodna dela.
Skrb za pravilno vgradnjo vseh inštalacijskih cevi v medetažne ab plošče (zadosten medsebojni odmik cevi, namestitev cevi v območja po navodilu nadzora).
Vsa začasna morebitno potrebna zaščitna obbetoniranja instalacij.
Vsa dokazna dokumentacija (meritve, a – testi, garancijski listi, izjave o skladnosti itd), prevedena v slovenski jezik, navodila za vzdrževanje .
Poizkusni zagon naprav in funkcionalna predaja naprav uporabniku.
</t>
  </si>
  <si>
    <t>1. NN DOVOD</t>
  </si>
  <si>
    <t>Strojni izkop kabelskega kanala v terenu IV kategorije dim 0,5x0,9m, polaganje peska v debelini 10cm, polaganje stg. fi 110mm cevi, polaganje peska v debelini 10 cm, zasip s tamponskim gramozom ter nabijanje po slojih 20cm, polaganje opozorilnega PVC traku, odvoz odvečnega materiala ter urejanje okolice.</t>
  </si>
  <si>
    <t>Stigmaflex cev fi 110mm</t>
  </si>
  <si>
    <t>Valjanec Fe/Zn 32/4mm</t>
  </si>
  <si>
    <t>Opozorilni trak z napisom "POZOR ENERGETSKI KABEL"</t>
  </si>
  <si>
    <t>Tehnični nadzor elektrodistribucije - ocena dejanski obračun z vpisom v gr. dnevnik</t>
  </si>
  <si>
    <t>Vris trase v kataster komunalnih naprav</t>
  </si>
  <si>
    <t>SKUPAJ NN DOVOD:</t>
  </si>
  <si>
    <t>Kabelski končnik komplet s kabelskimi čevlji 4x70mm² (Al) in priklopom.</t>
  </si>
  <si>
    <t>Izdelava kabelskega jaška dim fi80x100cm, komplet z izkopom in odvozom odvečnega materiala opremljenega z LŽ pokrovom 50kN z napisom elektrika.</t>
  </si>
  <si>
    <t>2. TK DOVOD</t>
  </si>
  <si>
    <t xml:space="preserve">Zaključevanje TK kabla v novi TK omari obravnavanega objekta; </t>
  </si>
  <si>
    <t>Strojni izkop kabelskega kanala dim 0,5x0,9m v terenu IV. kategorije,  polaganje peska v debelini 10cm, polaganje stg. fi 110mm cevi, polaganje peska v debelini 10 cm, zasip s tamponskim gramozom ter nabijanje po slojih 20cm, polaganje opozorilnega PVC traku, odvoz odvečnega materiala ter urejanje okolice.</t>
  </si>
  <si>
    <t>Opozorilni trak z napisom "POZOR TK KABEL"</t>
  </si>
  <si>
    <t>SKUPAJ TK DOVOD:</t>
  </si>
  <si>
    <t xml:space="preserve">TK kabel skladen s ponudnikom TK storitev od mesta navezave na obstoječe TK omrežje, do nove TK omarice v novi kabelski kanalizaciji (pred nabavo kablov obvezno izmeriti dolžino).
Izvedbo uskladiti s TK ponudnikom. Dolžina kabla je odvisna od priključnega mesta. </t>
  </si>
  <si>
    <t>Dobava podometne TK omare komplet z krone letvico, prenapetostno zaščito. Izvedbo uskladiti s TK ponudnikom.</t>
  </si>
  <si>
    <t>Izdelava priključnega kabelskega jaška fi60cm, komplet z izkopom in odvozom odvečnega materiala (izkop bo potekal vzporedno z ostalimi zemeljskimi deli na objektu) opremljenega z LŽ pokrovom 50kN z napisom telefon.</t>
  </si>
  <si>
    <t>Stigmaflex cev fi 75mm</t>
  </si>
  <si>
    <t>Dovodni kabel NAYY 4x70mm²+2,5mm2 oz. skladnega z zahtevami elektrodistribucije
Od mesta priklopa na NN omrežje do PMO omare na fasadi objekta
vpeljan v obstoječi in novi kabelski kanalizaciji. Pred nabavo kabla obvezno izmeriti dolžino trase.</t>
  </si>
  <si>
    <t>Tehnični nadzor telekoma - ocena dejanski obračun z vpisom v gr. dnevnik</t>
  </si>
  <si>
    <t>INSTALACIJSKI MATERIAL SKUPAJ:</t>
  </si>
  <si>
    <t>Dvoprekatni inštalacijski kanal kovinske izvedbe. Komplet s pregrado, nosilci, pokrovom, vogali ter spojnim in pritrdilnim materialom.</t>
  </si>
  <si>
    <t>Nadometna razvodna doza samougasna, brezhalogena, različnih dimenzij:</t>
  </si>
  <si>
    <t>Kabelske police, izdelane iz perforirane pločevine, komplet s spojnim, nosilnim in pritrdilnim materialom (zagotovljeni galvanski in mehanski spoji med posameznimi segmenti)</t>
  </si>
  <si>
    <t xml:space="preserve">  tipkalo</t>
  </si>
  <si>
    <t>Vtičnica za montažo na DIN letev (250V, 16A, 1P+N+PE)</t>
  </si>
  <si>
    <t>Končno stikalo za montažo na vrata omare</t>
  </si>
  <si>
    <t>gar</t>
  </si>
  <si>
    <t xml:space="preserve">Ožičenje </t>
  </si>
  <si>
    <t>STIKALNI BLOKI SKUPAJ:</t>
  </si>
  <si>
    <t>ODKRIVANJE IN JAVLJANJE POŽARA SKUPAJ:</t>
  </si>
  <si>
    <t xml:space="preserve">Plastična gibljiva rebrasta cev, znotraj ojačana s spiralno zvito plastično žico, raznih dimenzij, komplet z začetnim in končnim elementom za priklop na uvodnico. </t>
  </si>
  <si>
    <t>kg</t>
  </si>
  <si>
    <r>
      <t xml:space="preserve">Požarna zaščita prehodov električnih, signalnih in komunikacijskih kablov skozi požarne sektorje, ki so lahko masivni zidovi ali stropi ali lahke predelne stene (npr. mavčno kartonske plošče). 
Požarna odpornost vsaj 60minut (EI 60). 
</t>
    </r>
    <r>
      <rPr>
        <b/>
        <sz val="10"/>
        <rFont val="Arial"/>
        <family val="2"/>
        <charset val="238"/>
      </rPr>
      <t>Vsi izdelki morajo imeti Slovensko tehnično soglasje. Po požarni zaščiti se preboje označi z odgovarjajočimi nalepkami. Zajeti so preboji TK in ostalih inštalacij.</t>
    </r>
  </si>
  <si>
    <t>Kol.</t>
  </si>
  <si>
    <t xml:space="preserve">Vso vidno vgrajeno elektro oprema mora potrditi arhitekt. </t>
  </si>
  <si>
    <t>Ponudnik je dolžan preveriti računsko pravilnost enačb v tabeli!</t>
  </si>
  <si>
    <t xml:space="preserve"> 1x 230V, 16A, 1P+N+PE (bela mreža)</t>
  </si>
  <si>
    <t>Vtičnica za montažo na izbrani parapetni kanal, komplet z nosilcem in okvirjem in ostalim pritrdilnim materialom. Barva vtičnice v odvisnosti od vira napajanja (bela, rdeča, zelena).</t>
  </si>
  <si>
    <t>Drobni in montažni material ter manipulativni in transportni stroški, izdelava delavniških načrtov</t>
  </si>
  <si>
    <t>Instalacijski odklopnik 1p B/C 6,10, 16A; Ics=10kA</t>
  </si>
  <si>
    <t>Instalacijski odklopnik 3p B/C 6,10, 16A; Ics=10kA</t>
  </si>
  <si>
    <t>Svetilka  za montažo v elektro omaro</t>
  </si>
  <si>
    <t>1.1</t>
  </si>
  <si>
    <t>1.2</t>
  </si>
  <si>
    <t xml:space="preserve">Pred izdelavo delavniške dokumentacije, naročilom posamezne opreme in izvedbo del je potrebno na objektu samem preveriti lokacijo predvidene nove naprave, gaberite prostorov, vgradne dimenzije novih naprav, izvedljivost vgradnje, kritične odprtine (vrata, hodnike) zaradi vnosa naprave. Obvezno preveriti in upoštevati obstoječe inštalacije v objektu. </t>
  </si>
  <si>
    <t>V ponudbi upoštevati tehnične zahteve navedene v tehničnem poročilu in popisu.</t>
  </si>
  <si>
    <t>V ponudbenih cenah je potrebno upoštevati:</t>
  </si>
  <si>
    <t>REKAPITULACIJA:</t>
  </si>
  <si>
    <t>SKUPAJ</t>
  </si>
  <si>
    <t>SPLOŠNI OPIS - NAVODILA ZA PRIPRAVO PONUDBE</t>
  </si>
  <si>
    <t>1. NN ELEKTROENERGETSKI DOVOD</t>
  </si>
  <si>
    <t>ELEKTROMONTAŽNA DELA</t>
  </si>
  <si>
    <t>NN ELEKTROENERGETSKI DOVOD  ELEKTROMONTAŽNA DELA</t>
  </si>
  <si>
    <t>2. INSTALACIJSKI MATERIAL</t>
  </si>
  <si>
    <t>Senzor prisotnosti (180°/360°) z 16A relejskim izhodom IP44</t>
  </si>
  <si>
    <t xml:space="preserve"> 2x 230V, 16A, 1P+N+PE (bela mreža)</t>
  </si>
  <si>
    <t xml:space="preserve">Nadometna vtičnica, komplet z ustrezno dozo, montažnim in končnim okvirjem - sestavljivi program.
</t>
  </si>
  <si>
    <t>Podometna vtičnica, komplet z ustrezno dozo, montažnim in končnim okvirjem - sestavljivi program. Barva vtičnice v odvisnosti od vira napajanja (bela, rdeča, zelena). (Model potrdi arhitekt)</t>
  </si>
  <si>
    <t xml:space="preserve">  priklop prezračevalne naprave</t>
  </si>
  <si>
    <t>Konstrukcijsko jeklo, temeljno in končno barvano; obešala  in drugo-ocena dejanski obračun</t>
  </si>
  <si>
    <t xml:space="preserve">   IC RB Φ 16 ali 20mm</t>
  </si>
  <si>
    <t>3. STIKALNI BLOKI</t>
  </si>
  <si>
    <t>4. SPLOŠNA RAZSVETLJAVA</t>
  </si>
  <si>
    <t>Adresni optični dimni javljalnik požara komplet z izolatorjem in podnožjem</t>
  </si>
  <si>
    <t>Adresni dvokanalni vhodni, enokanalni izhodni vmesnik;
krmilni vmesnik s 3A relejskim izhodom in dvema neodvisnima vhodoma, eden za priklop brezpotencialnih kontaktov in en OPTO vhod, komplet z ohišjem</t>
  </si>
  <si>
    <t>Adresni ročni javljalnik požara z izolatorjem in pleksi zaščito.</t>
  </si>
  <si>
    <t>Vzorčna komora z vgrajenim adresnim optičnim javljalnikom;
za montažo na klima kanale, za detekcijo dima v le teh, z vgrajenim adresnim optičnim javljanikom Apollo, OPT Soteria.</t>
  </si>
  <si>
    <t>Alu zaščita za zunanjo montažo vzorčne komore;
zaščitno ohišje, za vzorčno komoro, pred vplivi dežja, snega, za montažo na prostem.</t>
  </si>
  <si>
    <t>Označevalna ploščica, rdeče barve z belo vgravirano oznako, 
55mm x 30mm.</t>
  </si>
  <si>
    <t>Dobava in montaža korita ali cevi komplet s skobami;
nadometni inštalacijski kanal ali nadometna inštalacijska brezhalogena cev.</t>
  </si>
  <si>
    <t>Povezava požarnega vmesnika na klimat (signala izklop klimata).</t>
  </si>
  <si>
    <t>Montaža elementov za javljalnje požara, parametriranje, programiranje sistema, uskladitev požarnega reda; povezava sistema v sistem javljanja požara, spuščanje sistema v obratovanje in preizkus delovanja sistema; izdaja internega zapisnika, izobraževanje uporabnika.</t>
  </si>
  <si>
    <t>Izdelava krmilne tabele AOJP.</t>
  </si>
  <si>
    <t>Razna demontažna dela - ocena (obračun po dejansko opravljenih delih)</t>
  </si>
  <si>
    <t>Glavno stikalo; 400A 3P, komplet z ročico</t>
  </si>
  <si>
    <t>Vrstne sponke, drobni vezni in spojni material, uvodnice, DIN letve, pokrovi…</t>
  </si>
  <si>
    <t>Vrstne sponke, drobni vezni in spojni material, uvodnice, DIN letve, pokrovi,…</t>
  </si>
  <si>
    <t>Označevanje kablov pri prehodu v stikalne bloke z napisnimi tablicami, označevanje vtičnic, stikal in ostalih elementov z oznakami tokokrogov</t>
  </si>
  <si>
    <t xml:space="preserve">   JZ-500 HMH  7x1,5 mm² </t>
  </si>
  <si>
    <t>Dobava, montaža, prevozi vnos materiala in opreme, iznos in odvoz embalaže.Vsi manipulativni in njim sorodni stroški ter režijski stroški gradbišča. Ves drobni montažni, pritrdilni in spojni ter tesnilni material, potreben za izvedbo posamezne postavke. Zarisovanje in  usklajevanje z ostalimi izvajalci del. Zavarovanje, vsa pripravljalna, zaključna in njim sorodna dela. Tesnenje kabelskih prehodov skozi stene in stropove z namensko tesnilno maso, ter tesnenje vseh kabelskih prehodov na mejah požarnih sektorjev z ognjevarno tesnilno maso.    
Skrb za pravilno vgradnjo vseh inštalacijskih cevi v medetažne ab plošče (zadosten medsebojni odmik cevi, namestitev cevi v območja po navodilu nadzora). Vsa začasna morebitno potrebna zaščitna obbetoniranja instalacij.
Vsa dokazna dokumentacija (meritve, a – testi, garancijski listi, izjave o skladnosti itd), prevedena v slovenski jezik, navodila za vzdrževanje . Poizkusni zagon naprav in funkcionalna predaja naprav uporabniku.
Vris vseh sprememb med gradnjo v PZI projekt (podlage za izdelavo PID).</t>
  </si>
  <si>
    <t xml:space="preserve">   3x2,5mm² </t>
  </si>
  <si>
    <t xml:space="preserve">   5x1,5mm²  </t>
  </si>
  <si>
    <t xml:space="preserve">   3x1,5mm² </t>
  </si>
  <si>
    <t xml:space="preserve">   2x1,5mm² </t>
  </si>
  <si>
    <t xml:space="preserve"> N2XH 1x150mm² </t>
  </si>
  <si>
    <t xml:space="preserve"> N2XH 1x70mm² </t>
  </si>
  <si>
    <t>Kabelske lestve, izdelane iz pocinkane pločevine, komplet s spojnim, nosilnim in pritrdilnim materialom (zagotovljeni galvanski in mehanski spoji med posameznimi segmenti)</t>
  </si>
  <si>
    <t xml:space="preserve"> - kabelska lestev KL 200</t>
  </si>
  <si>
    <t xml:space="preserve"> - kabelska lestev KL 100</t>
  </si>
  <si>
    <t>Kabelske sponke iz nemagnetnega materiaka za kabel;</t>
  </si>
  <si>
    <t xml:space="preserve">   4x1x150mm² + 1x70mm²</t>
  </si>
  <si>
    <t xml:space="preserve">  dim: 20x10cm (horizontalno)</t>
  </si>
  <si>
    <t xml:space="preserve">  dim: fi 10cm (horizontalno)</t>
  </si>
  <si>
    <t xml:space="preserve">  dim: fi 10cm (vertikalno)</t>
  </si>
  <si>
    <t>Izvedba prebojev skozi armiranobetonske stene in plošče.</t>
  </si>
  <si>
    <t xml:space="preserve">  dim: 20x10cm, debelina 10cm (horizontalno)</t>
  </si>
  <si>
    <t xml:space="preserve">  dim: fi 10cm, debelina 15cm (horizontalno)</t>
  </si>
  <si>
    <t xml:space="preserve">  dim: fi 10cm, debelina 30cm (vertikalno)</t>
  </si>
  <si>
    <t>Izdelava nove dopolnjene sheme napajanja (shema za na steno v NN polju TP)</t>
  </si>
  <si>
    <t>Demontaža, začasno skladiščenje ter ponovna montaža  kovinskih lamel 
spuščenega stropa (DAMPA).</t>
  </si>
  <si>
    <t>m2</t>
  </si>
  <si>
    <t>Energetski CU kabel, odziv na ogenj B2caS1d2a1,  0,6/1 kV, položen na kabelsko lestev in na kabelsko polico.</t>
  </si>
  <si>
    <t xml:space="preserve">Energetski kabel s Cu vodniki, odziv na ogenj B2caS1d2a1,  0,6/1 kV, položen na kabelske police, komplet s priklopi . </t>
  </si>
  <si>
    <t>Energetski kabel s Cu vodniki, brezhalogen,  0,6/1 kV, položen na kabelsko lestev in na kabelsko polico.</t>
  </si>
  <si>
    <t>Inštalacijski kabel s Cu  vodniki, odziv na ogenj B2caS1d2a1, vpeljan v inštalacijske cevi in položen na kabelske police. Odgovarja tip. NHXMH.</t>
  </si>
  <si>
    <t xml:space="preserve">   5x10mm²  </t>
  </si>
  <si>
    <t xml:space="preserve">   JZ-500 HMH  5x1,5 mm² </t>
  </si>
  <si>
    <t xml:space="preserve">   JZ-500 HMH  2x0,5 mm² </t>
  </si>
  <si>
    <t xml:space="preserve">   N2XH 5x50mm² </t>
  </si>
  <si>
    <t xml:space="preserve"> - dim: 130x72mm</t>
  </si>
  <si>
    <t xml:space="preserve">Podometno stikalo, 250V, komplet z ustrezno dozo, montažnim in okrasnim okvirjem za montažo enega ali več stikal skupaj - modularni program. </t>
  </si>
  <si>
    <t xml:space="preserve">  1x 230V, 16A, 1P+N+PE, z indikatorjem in z antibakterijsko zaščito</t>
  </si>
  <si>
    <t xml:space="preserve">Instalacijske cevi, samougasne, brezhalogene, položene v betonu, v zidanih predelnih stenah, v montažnih predelnih stenah in v estrihu komplet z instalacijskimi razvodnimi dozami. </t>
  </si>
  <si>
    <t xml:space="preserve">Nadometna opozorilna signalna svetilka z napisom "POZOR SEVANJE" 230V AC </t>
  </si>
  <si>
    <t>Nadometna kombiniacija tipke za vklop (ZE, 1xNO), tipke za izklop (RD, 1xNO+1xNZ) in signalna svetilke BE (24V DC). (EAT)</t>
  </si>
  <si>
    <t>Zaskočna tipka za izklop v sili, 2xNO, 2xNZ(rdeče barve). 
komplet z nadometnim ohišjem. (AT)</t>
  </si>
  <si>
    <t>Talni kanal je zajet v popisu gradbenih del.</t>
  </si>
  <si>
    <t xml:space="preserve">  priklop hladilnega agregata.</t>
  </si>
  <si>
    <t>Podnapetostna tuljava 3VA9908-0BB11</t>
  </si>
  <si>
    <t>NV varovalčni ločilnik 160A komplet z varovalkami 3x125A</t>
  </si>
  <si>
    <t>Pomožni kontakt bistabilnega releja SIEMENS 5TT4930;</t>
  </si>
  <si>
    <t>Bistabilni rele SIEMENS 5TT4417-5;</t>
  </si>
  <si>
    <t>Časovni rele SIEMENS 3RP2505-2AB40</t>
  </si>
  <si>
    <t>Motorni pogon 3VA 24 VDC SIEMENS 3VA9117-0HB10</t>
  </si>
  <si>
    <t>Pomožni kontakti 2x kontakt, SIEMENS 3VA9988-0AA21;</t>
  </si>
  <si>
    <t>Odklopnik 160/32A SIEMENS 3VA1132-4ED46-0AA0;</t>
  </si>
  <si>
    <t>Odklopnik 160/125A SIEMENS 3VA112-4ED46-0AA0;</t>
  </si>
  <si>
    <t>Usmernik 24V DC SIEMENS SITOP 6EP1436-2BA10, varovani izhod.</t>
  </si>
  <si>
    <t>Sumarni tokovni transformator SIEMENS 5SV8701-2KP</t>
  </si>
  <si>
    <t>Sumarni tokovni transformator SIEMENS MRCD-B 5SV8702-2KP</t>
  </si>
  <si>
    <t>Modularno zaščitno stikalo SIEMENS MCRD tip B, SIEMENS 5SV8111-4KK;</t>
  </si>
  <si>
    <t>VLC varovalčni ločilnik VLC 8, komplet z vložkom 10A</t>
  </si>
  <si>
    <t>VLC varovalčni ločilnik VLC 8, komplet z vložkom 6A</t>
  </si>
  <si>
    <t>Pomožni kontaktor s štirimi kontakti. 24V DC.</t>
  </si>
  <si>
    <t>Inštalaciijski kontaktor 20A,  z 2 kontakti. 24V DC.</t>
  </si>
  <si>
    <t>Signalna svetilka rdeča 230V AC, enakovredno kot npr.RMQ Titan M22 kpl z nosilcem oznake, adapterjem in stikalnim elementom</t>
  </si>
  <si>
    <t xml:space="preserve">Odvodnik prenapetosti SPD 2 , </t>
  </si>
  <si>
    <t>Zbiralke Cu;400A, Ics&gt;15kA, Ip&gt;25kA, nosilci, adapterji</t>
  </si>
  <si>
    <t>RC-PR/CT</t>
  </si>
  <si>
    <t>Izdelava delavniškega načrta tipskega sestava RC-PR/CT</t>
  </si>
  <si>
    <t>Izdelava vezalne sheme dejanskega izvedenega stanja RC-PR/CT v see electrical</t>
  </si>
  <si>
    <t>RC-PR2/M (DOGRADITEV)</t>
  </si>
  <si>
    <t>V obstoječo razdelilno omaro se dogradi</t>
  </si>
  <si>
    <t>Kombinirano zaščitno tokovno stikalo C16, 0,03A, 2p,  tip A</t>
  </si>
  <si>
    <t>predlelava ožičenja</t>
  </si>
  <si>
    <t>SKUPAJ RC-PR/CT</t>
  </si>
  <si>
    <t>SKUPAJ RC-PR2/M (DOGRADITEV)</t>
  </si>
  <si>
    <t>RC-PR2/A (DOGRADITEV)</t>
  </si>
  <si>
    <t>Kombinirano zaščitno tokovno stikalo C10, 0,3A, 2p,  tip A</t>
  </si>
  <si>
    <t>SKUPAJ RC-PR2/A (DOGRADITEV)</t>
  </si>
  <si>
    <t>S1</t>
  </si>
  <si>
    <t>ECC</t>
  </si>
  <si>
    <t>Dvokanalni DALI krmilnik:
Kot naprimer: OSRAM DALIeco CONTROL</t>
  </si>
  <si>
    <t>4. RAZSVETLJAVA</t>
  </si>
  <si>
    <t>RAZSVETLJAVA SKUPAJ:</t>
  </si>
  <si>
    <t>Demontaža in ponovna montaža varnostne svetilke.</t>
  </si>
  <si>
    <t>Sistem AOJP mora biti povezljiv na obstoječi sistem AOJP!!</t>
  </si>
  <si>
    <t>Adresni optični dimni javljalnik požara nad spuščenim stropom;
komplet z izolatorjem, podnožjem in indikatorjem.</t>
  </si>
  <si>
    <t>Dobava in montaža kabla; JE-H(st)H Bd 1x2x1mm  (požarna zanka in izklop klimata).</t>
  </si>
  <si>
    <t>5. SIGNALNO KOMUNIKACIJSKE INŠTALACIJE</t>
  </si>
  <si>
    <t>panel  24x RJ 45 UTP cat 6</t>
  </si>
  <si>
    <t>organizator kablov 1HE</t>
  </si>
  <si>
    <t xml:space="preserve">UTP povezovalni kabel različnih dolžin </t>
  </si>
  <si>
    <t>Vtičnica RJ45 - UTP CAT 6,  za montažo na parapetni kanal, komplet z dozo, nosilcem, okvirjem, in protiprašnim pokrovčkom.</t>
  </si>
  <si>
    <t>Vtičnica RJ45 - UTP CAT 6, za  p/o  montažo, komplet z dozo, nosilcem, okvirjem, in protiprašnim pokrovčkom.</t>
  </si>
  <si>
    <t>Vtičnica RJ45 - FTP CAT 6, za n/o montažo, komplet z dozo, nosilcem, okvirjem in protiprašnim pokrovčkom.</t>
  </si>
  <si>
    <t xml:space="preserve">   IC RB fi 16 ojačana</t>
  </si>
  <si>
    <t xml:space="preserve">  PN Φ16</t>
  </si>
  <si>
    <t xml:space="preserve"> - kabelska polica PK 100 s pokrovom</t>
  </si>
  <si>
    <t>Meritve in pregledi telefonske in računalniške instalacije in opreme (kabli, vtičnice, …)  z izdajo potrdila o brezhibnem delovanju, prikaz pridobljenih podatkov.</t>
  </si>
  <si>
    <t>Označevanje UTP vtičnic in priključkov z napisnimi nalepkami</t>
  </si>
  <si>
    <t>SKUPAJ SIGNALNO KOMUNIKACIJSKE INŠTALACIJE:</t>
  </si>
  <si>
    <t xml:space="preserve">Komunikacijsko vozlišče jeobstoječe. Nahaja se v prostoru konzilij digital. V vozlišče se dogradi.
</t>
  </si>
  <si>
    <t xml:space="preserve">Kabel  UTP CAT 6, uvlečen v instalacijske cevi in položen na kabelske police. 
Odziv na ogenj B2caS1d2a1. </t>
  </si>
  <si>
    <t>Instalacijske cevi brezhalogene samougasne, položene v betonu, v zidanih predelnih stenah, v montažnih predelnih stenah in v estrihu komplet z instalacijskimi dozami. Notranji premer.</t>
  </si>
  <si>
    <t>Instalacijske cevi nadometne, brezhalogene, samougasne, komplet s koleni ter nosilnim in pritrdilnim materialom</t>
  </si>
  <si>
    <t>6. ODKRIVANJE IN JAVLJANJE POŽARA</t>
  </si>
  <si>
    <t>Odstranitev obstoječega ionizacijski javljalnik požara, predaja izvajalcu javne službe za ravnanje z radioaktivnimi odpadki. Pridobitev listine o oddaji vira sevanja.</t>
  </si>
  <si>
    <t xml:space="preserve"> - kabelska polica PK 100, s pokrovom</t>
  </si>
  <si>
    <t>3.3. POPIS MATERIALA IN DEL</t>
  </si>
  <si>
    <t xml:space="preserve">Tipski sestav. Prostostoječa razdelilna omara izdelana iz pločevine komplet s podstavkom,opremljena z inštalacijskimi letvami, zaščitnimi okvirji, tipsko ključavnico in žepom za načrte formata A4 z notranje strani. Vsak element v SB mora imeti oznako iz vezalne sheme. Okvirne dim (ŠxVxG): 600/2000/400mm. Podstavek višine 100mm. IP30.
</t>
  </si>
  <si>
    <t>Preizkus delovanja krmiljenja razdelilne omare RC-PR/CT</t>
  </si>
  <si>
    <t>1.3</t>
  </si>
  <si>
    <t>Adresna notranja sirena;
adresna alarmna notranja elektronska sirena z izolatorjem, ohišje bele barve, vgrajena v okroglo podnožje, montaža pod podnožje adresnih javljalnikov XP-95 ali samostojno nadometno s pokrovčkom, 9mA, 85dB / 92dB, IP42.</t>
  </si>
  <si>
    <t>Označevalna plošča ROČNI JAVLJALNIK, rdeče barve z belim simbolom,
125mm x 125mm.</t>
  </si>
  <si>
    <t>Označevalna plošča HUPA, rdeče barve z belim simbolom,
125mm x 125mm.</t>
  </si>
  <si>
    <t>Pregled požarnega javljanja skladno z zakonodajo v domeni naročnika.</t>
  </si>
  <si>
    <t>Sodelovanje pri pregledu protipožarnega sistema;
sodelovanje serviserjev pri izvedbi funkcionalnega pregleda vgrajenega sistema za javljanje požara in  požarnih loput.</t>
  </si>
  <si>
    <t>Dopolnitev obstoječe dokumentacije AOJP kompletnega objekta s spremenebami.</t>
  </si>
  <si>
    <t>Priklop vodnikov 4x1x N2XH 150mm² + 1x N2XH 70mm² v NN polju TP in v glavnem električnem razdelilniku objekta, komplet s kabelskimi končniki, kabelskimi čevlji….</t>
  </si>
  <si>
    <r>
      <t xml:space="preserve">    LiHCH 8x1,5 mm² </t>
    </r>
    <r>
      <rPr>
        <sz val="10"/>
        <color indexed="10"/>
        <rFont val="Arial"/>
        <family val="2"/>
        <charset val="238"/>
      </rPr>
      <t xml:space="preserve"> </t>
    </r>
  </si>
  <si>
    <t xml:space="preserve"> - kabelska polica PK 400, s pokrovom</t>
  </si>
  <si>
    <t xml:space="preserve"> - kabelska polica PK 200, s pokrovom</t>
  </si>
  <si>
    <t xml:space="preserve"> 2x 230V, 16A, 1P+N+PE (barva - rdeča ali zelena - generator)</t>
  </si>
  <si>
    <t>W.D</t>
  </si>
  <si>
    <t>Kot naprimer: Nitor RV Flat SOP 990-2200 lm 9-25 W 350-900mA 27V 840 IP44</t>
  </si>
  <si>
    <t xml:space="preserve">Kot naprimer:  Kalis 65 RV SOP 2600 lm 26 W 840 L2255mm DALI IP44 white.  </t>
  </si>
  <si>
    <t>Kot naprimer:  Kalis 65 WDI SOP 2400+2450 lm 46 W 840 L1965mm DALI-DS,
IP44, white.</t>
  </si>
  <si>
    <t>ali enakovredna.</t>
  </si>
  <si>
    <t>W.D/I</t>
  </si>
  <si>
    <t>S2</t>
  </si>
  <si>
    <t>Kot naprimer:  Kalis 55 WDI SOP L2525mm. IP44, white.</t>
  </si>
  <si>
    <t>Vgradni LED downlighter, okrogle oblike, bele barve
Svetlobni vir: PCB LED moduli visoke svetilnosti, mid-power SMD LED, CRI &gt; 80, barvno odstopanje MacAdam ≤ 3, 50.000h L80 B10. Hladilni sistem: pasivno hlajenje iz tlačno litega aluminija. Optika: satiniran opalni PMMA difuzor (SOP). Ohišje: polikarbonat, ojačan s steklenimi vlakni, test z žarilno nitko pri 850°C. IP 44. 
Driver U20 20W 250-700mA max.57V fixed output.
Komplet z montažnim in pritrdilnim materialom.</t>
  </si>
  <si>
    <t>Zidna svetilka z direktno in indirektno porazdelitvijo svetlobe (WDI).
Svetlobni vir: PCB LED moduli visoke svetilnosti, mid-power SMD LED, CRI &gt; 80, barvno odstopanje MacAdam ≤ 3, 50.000h L80 B10. Optika: satiniran opalni polikarbonatni difuzor (SOP). 
Ohišje: profil iz ekstrudiranega aluminija, prašno barvan. 
Predstikalna naprava: integriran visoko učinkoviti LED konverter z regulacijskim izhodom (DALI-TD). IP 44. L1965mm. Svetlobni tok 2400+2450 lm.
Komplet z montažnim in pritrdilnim materialom.</t>
  </si>
  <si>
    <t xml:space="preserve">Vgradna linijska svetilka. Svetlobni vir: PCB LED moduli visoke svetilnosti,
mid-power SMD LED, CRI &gt; 80, barvno odstopanje MacAdam ≤ 3, 50.000h L80 B10. Optika: satiniran opalni polikarbonatni difuzor (SOP). 
Ohišje: profil iz ekstrudiranega aluminija, prašno barvan. 
Predstikalna naprava: integriran visoko učinkoviti LED konverter z regulacijskim izhodom (DALI-TD). IP44. L2225mm. Svetlobni tok 2600 lm.
Komplet z montažnim in pritrdilnim materialom.
</t>
  </si>
  <si>
    <t xml:space="preserve">   5x6mm²  </t>
  </si>
  <si>
    <t>n/o modularna omarica za 12 mest</t>
  </si>
  <si>
    <t>POSNETEK STANJA RAZDELILNE OMARE RAZDELILNE OMARE RC-PR/2</t>
  </si>
  <si>
    <t xml:space="preserve">Ugotavljanje tokokrogov in povezav, priprava osnutka vezalne sheme, izdelava seznama tokokrogov, kablov in porabnikov. Zbiranje in predaja vseh potrebnih podatkov za izdelavo vezalne sheme razdelilne omare. sheme.
</t>
  </si>
  <si>
    <t xml:space="preserve"> - kabelska polica PK 50, s pokrovom</t>
  </si>
  <si>
    <t xml:space="preserve"> - kabelska polica PK 50 s pokrovom</t>
  </si>
  <si>
    <t xml:space="preserve">   4x2,5mm² </t>
  </si>
  <si>
    <t xml:space="preserve">   5x2,5mm²  </t>
  </si>
  <si>
    <t xml:space="preserve">  priklop toplotne črpalke</t>
  </si>
  <si>
    <t xml:space="preserve">  priklop split hladilne naprave; notranja in zunanja enota komplet</t>
  </si>
  <si>
    <r>
      <t xml:space="preserve">    LiHCH 2x2x1 mm² </t>
    </r>
    <r>
      <rPr>
        <sz val="10"/>
        <color indexed="10"/>
        <rFont val="Arial"/>
        <family val="2"/>
        <charset val="238"/>
      </rPr>
      <t xml:space="preserve"> </t>
    </r>
  </si>
  <si>
    <t xml:space="preserve">Signalno krmilni kabel s Cu vodniki vpeljan v instalacijske cevi in položeni na kabelske police. </t>
  </si>
  <si>
    <t xml:space="preserve">    UTP cat 6 (B2caS1d2a)</t>
  </si>
  <si>
    <t xml:space="preserve">  35mm² (H07Z-R) </t>
  </si>
  <si>
    <t xml:space="preserve">  16mm² (H07Z-R) </t>
  </si>
  <si>
    <t xml:space="preserve">    6mm² (H07Z-R) </t>
  </si>
  <si>
    <t>Zvijavi vodnik z rumeno-zeleno izolacijo za izenačevanje potencialov in povezavo kovinskih mas, položen prosto ali uvlečen v predhodno položene instalacijske cevi. Odziv na ogenj (B2caS1d2a).</t>
  </si>
  <si>
    <t xml:space="preserve">   Φ 25mm</t>
  </si>
  <si>
    <t xml:space="preserve">   Φ 20mm</t>
  </si>
  <si>
    <t xml:space="preserve">  priklop obtočne črpalke</t>
  </si>
  <si>
    <t xml:space="preserve">  priklop oddaljenjega upravljalnika</t>
  </si>
  <si>
    <t>Kovinska stapaflex cev, raznih dimenzij. (NN kabli v prostoru CT in prehod iz kabelske police v pritličju na kabelsko polico na strehi)</t>
  </si>
  <si>
    <t>RC-PR2/MR(DOGRADITEV)</t>
  </si>
  <si>
    <t>SKUPAJ RC-PR2/MR (DOGRADITEV)</t>
  </si>
  <si>
    <t>Taljivi vložki 50A, NV gG</t>
  </si>
  <si>
    <t>7. STRELOVOD</t>
  </si>
  <si>
    <t>Strelovodni vodnik AL Φ8mm .</t>
  </si>
  <si>
    <t xml:space="preserve">kos </t>
  </si>
  <si>
    <t xml:space="preserve">Lovilna palica višine h =3 m,  AL  Φ16mm, komplet s pritrdilnim materialom in podstavkom, proizvajalec HERMI .
</t>
  </si>
  <si>
    <t>Pregledi, meritve, preskusi zaščite pred delovanjem strele, izdaja zapisnikov, atestov, potrdil.</t>
  </si>
  <si>
    <t>STRELOVOD SKUPAJ :</t>
  </si>
  <si>
    <t xml:space="preserve">Lovilna palica višine h =3 m,  AL  Φ16mm, komplet s pritrdilnim materialom in podstavkom. (HERMI  LOP 3 ali enakovredno).
</t>
  </si>
  <si>
    <t>Križne sponke iz nerjavečega jekla za izvedbo kontaktnih spojev med okroglimi vodniki različnih dimenzij. (HERMI  KON ali enakovredno).</t>
  </si>
  <si>
    <t>Kontaktna sponka, namenjena izvedbi kontaktnih spojev med lovilnim vodom in pločevinastimi deli.  (HERMI  KON ali enakovredno).</t>
  </si>
  <si>
    <t>Strešni strelovodni nosilec za ravne strehe.  (HERMI  SON ali enakovredno).</t>
  </si>
  <si>
    <t>naprimer: Apollo, RJ XP-95</t>
  </si>
  <si>
    <t>Naprimer: Zarja, VK-08/SOTERIA OPT</t>
  </si>
  <si>
    <t>Naprimer: Zarja, AV-618</t>
  </si>
  <si>
    <t>Naprimer: Apollo, SQMA</t>
  </si>
  <si>
    <t>Mikro stikalo za montažo v podboj vrat.</t>
  </si>
  <si>
    <t>Vgradnja mikro stikala v podboj vrat.</t>
  </si>
  <si>
    <t>Dvoprekatni podometni inštalacijski kanal kovinske izvedbe. Komplet s pregrado, nosilci, pokrovom, vogali ter spojnim in pritrdilnim materialom.</t>
  </si>
  <si>
    <t xml:space="preserve"> - dim: 125/72mm</t>
  </si>
  <si>
    <t>Glavna izenačitvena zbiralka CT. (3x35mm², 10x16mm², 14x6mm²). 
Komplet z dozo.</t>
  </si>
  <si>
    <t>Zidna svetilka z direktno, porazdelitvijo svetlobe (W).
Svetlobni vir: PCB LED moduli visoke svetilnosti, mid-power SMD LED, CRI &gt; 80, barvno odstopanje MacAdam ≤ 3, 50.000h L80 B10. 
Optika: satiniran opalni polikarbonatni difuzor (SOP). 
Ohišje: profil iz ekstrudiranega aluminija, prašno barvan. 
Predstikalna naprava: integriran visoko učinkoviti LED konverter.
 IP 44. L 2525mm. Svetlobni tok 2900 lm.
Komplet z montažnim in pritrdilnim materialom.</t>
  </si>
  <si>
    <t>Inštalacijski odklopnik 1p, 20A-C, 10kA</t>
  </si>
  <si>
    <t>Inštalacijski odklopnik 1p, 16A-C, 10kA</t>
  </si>
  <si>
    <t>Inštalacijski odklopnik 3p, 16A-C, 10kA</t>
  </si>
  <si>
    <t xml:space="preserve">   3x4mm² </t>
  </si>
  <si>
    <t xml:space="preserve">Sikalo za mopntažo na parapetni kanal, komplet z ustrezno dozo, montažnim in okrasnim okvirjem. </t>
  </si>
  <si>
    <t xml:space="preserve">  stikalo izmenično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</si>
</sst>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 #,##0.00\ &quot;€&quot;_-;\-* #,##0.00\ &quot;€&quot;_-;_-* &quot;-&quot;??\ &quot;€&quot;_-;_-@_-"/>
    <numFmt numFmtId="43" formatCode="_-* #,##0.00_-;\-* #,##0.00_-;_-* &quot;-&quot;??_-;_-@_-"/>
    <numFmt numFmtId="164" formatCode="_-* #,##0.00\ _€_-;\-* #,##0.00\ _€_-;_-* &quot;-&quot;??\ _€_-;_-@_-"/>
    <numFmt numFmtId="165" formatCode="_-* #,##0.00\ &quot;SIT&quot;_-;\-* #,##0.00\ &quot;SIT&quot;_-;_-* &quot;-&quot;??\ &quot;SIT&quot;_-;_-@_-"/>
    <numFmt numFmtId="166" formatCode="_-* #,##0.00\ _S_I_T_-;\-* #,##0.00\ _S_I_T_-;_-* &quot;-&quot;??\ _S_I_T_-;_-@_-"/>
    <numFmt numFmtId="167" formatCode="_-&quot;€&quot;\ * #,##0.00_-;\-&quot;€&quot;\ * #,##0.00_-;_-&quot;€&quot;\ * &quot;-&quot;??_-;_-@_-"/>
    <numFmt numFmtId="168" formatCode="_-* #,##0.00\ [$€-1]_-;\-* #,##0.00\ [$€-1]_-;_-* &quot;-&quot;??\ [$€-1]_-;_-@_-"/>
    <numFmt numFmtId="169" formatCode="\$#,##0\ ;\(\$#,##0\)"/>
    <numFmt numFmtId="170" formatCode="_-* #,##0.00\ [$€-1]_-;\-* #,##0.00\ [$€-1]_-;_-* &quot;-&quot;??\ [$€-1]_-"/>
    <numFmt numFmtId="171" formatCode="0\ &quot;kos&quot;"/>
    <numFmt numFmtId="172" formatCode="0\ &quot;m&quot;"/>
    <numFmt numFmtId="173" formatCode="General_)"/>
    <numFmt numFmtId="174" formatCode="#,##0.00&quot; &quot;[$€-424];[Red]&quot;-&quot;#,##0.00&quot; &quot;[$€-424]"/>
    <numFmt numFmtId="175" formatCode="#,##0.00&quot;       &quot;;&quot;-&quot;#,##0.00&quot;       &quot;;&quot; -&quot;#&quot;       &quot;;@&quot; &quot;"/>
    <numFmt numFmtId="176" formatCode="00&quot;.&quot;"/>
    <numFmt numFmtId="177" formatCode="#,###"/>
    <numFmt numFmtId="178" formatCode="_-[$€-2]\ * #,##0.00_-;\-[$€-2]\ * #,##0.00_-;_-[$€-2]\ * &quot;-&quot;??_-"/>
    <numFmt numFmtId="179" formatCode="#,##0.00\ _€"/>
    <numFmt numFmtId="180" formatCode="_(* #,##0.00_);_(* \(#,##0.00\);_(* &quot;-&quot;??_);_(@_)"/>
    <numFmt numFmtId="181" formatCode="0&quot;.&quot;"/>
  </numFmts>
  <fonts count="119">
    <font>
      <sz val="10"/>
      <name val="Arial CE"/>
      <charset val="238"/>
    </font>
    <font>
      <sz val="10"/>
      <name val="Arial CE"/>
      <charset val="238"/>
    </font>
    <font>
      <sz val="10"/>
      <name val="MS Sans Serif"/>
      <family val="2"/>
      <charset val="238"/>
    </font>
    <font>
      <sz val="10"/>
      <name val="Arial"/>
      <family val="2"/>
      <charset val="238"/>
    </font>
    <font>
      <sz val="10"/>
      <name val="Arial CE"/>
      <family val="2"/>
      <charset val="238"/>
    </font>
    <font>
      <b/>
      <sz val="10"/>
      <name val="Arial CE"/>
      <family val="2"/>
      <charset val="238"/>
    </font>
    <font>
      <sz val="10"/>
      <name val="YUHelv"/>
      <charset val="238"/>
    </font>
    <font>
      <u/>
      <sz val="10"/>
      <color indexed="12"/>
      <name val="Arial CE"/>
      <charset val="238"/>
    </font>
    <font>
      <sz val="10"/>
      <name val="Times New Roman CE"/>
      <family val="1"/>
      <charset val="238"/>
    </font>
    <font>
      <b/>
      <sz val="12"/>
      <name val="Arial"/>
      <family val="2"/>
      <charset val="238"/>
    </font>
    <font>
      <sz val="10"/>
      <name val="Helv"/>
      <charset val="204"/>
    </font>
    <font>
      <sz val="10"/>
      <name val="Arial CE"/>
      <charset val="238"/>
    </font>
    <font>
      <b/>
      <sz val="10"/>
      <name val="Arial CE"/>
      <charset val="238"/>
    </font>
    <font>
      <sz val="10"/>
      <name val="Arial CE"/>
      <charset val="238"/>
    </font>
    <font>
      <sz val="10"/>
      <name val="Arial"/>
      <family val="2"/>
    </font>
    <font>
      <sz val="12"/>
      <name val="Futura Prins"/>
    </font>
    <font>
      <b/>
      <sz val="11"/>
      <name val="Futura Prins"/>
      <charset val="238"/>
    </font>
    <font>
      <sz val="9"/>
      <name val="Futura Prins"/>
      <charset val="238"/>
    </font>
    <font>
      <sz val="11"/>
      <name val="Futura Prins"/>
      <charset val="238"/>
    </font>
    <font>
      <b/>
      <sz val="10"/>
      <name val="Arial"/>
      <family val="2"/>
      <charset val="238"/>
    </font>
    <font>
      <b/>
      <i/>
      <sz val="10"/>
      <name val="Arial CE"/>
      <charset val="238"/>
    </font>
    <font>
      <sz val="10"/>
      <color indexed="8"/>
      <name val="Arial"/>
      <family val="2"/>
    </font>
    <font>
      <i/>
      <sz val="10"/>
      <name val="Arial"/>
      <family val="2"/>
      <charset val="238"/>
    </font>
    <font>
      <sz val="12"/>
      <name val="Arial"/>
      <family val="2"/>
      <charset val="238"/>
    </font>
    <font>
      <sz val="10"/>
      <name val="Arial CE"/>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62"/>
      <name val="Cambria"/>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10"/>
      <name val="Arial"/>
      <family val="2"/>
      <charset val="204"/>
    </font>
    <font>
      <sz val="12"/>
      <name val="Times New Roman"/>
      <family val="1"/>
    </font>
    <font>
      <sz val="10"/>
      <name val="Geneva"/>
    </font>
    <font>
      <sz val="10"/>
      <color indexed="24"/>
      <name val="Arial"/>
      <family val="2"/>
      <charset val="238"/>
    </font>
    <font>
      <sz val="9"/>
      <name val="Futura Prins"/>
    </font>
    <font>
      <i/>
      <sz val="8"/>
      <name val="Switzerland"/>
      <charset val="238"/>
    </font>
    <font>
      <b/>
      <sz val="15"/>
      <color indexed="56"/>
      <name val="Calibri"/>
      <family val="2"/>
      <charset val="238"/>
    </font>
    <font>
      <b/>
      <sz val="18"/>
      <color indexed="24"/>
      <name val="Arial"/>
      <family val="2"/>
      <charset val="238"/>
    </font>
    <font>
      <b/>
      <sz val="13"/>
      <color indexed="56"/>
      <name val="Calibri"/>
      <family val="2"/>
      <charset val="238"/>
    </font>
    <font>
      <b/>
      <sz val="12"/>
      <color indexed="24"/>
      <name val="Arial"/>
      <family val="2"/>
      <charset val="238"/>
    </font>
    <font>
      <b/>
      <i/>
      <sz val="14"/>
      <name val="Futura Prins"/>
    </font>
    <font>
      <b/>
      <i/>
      <sz val="14"/>
      <name val="Futura Prins"/>
      <charset val="238"/>
    </font>
    <font>
      <b/>
      <sz val="11"/>
      <color indexed="56"/>
      <name val="Calibri"/>
      <family val="2"/>
      <charset val="238"/>
    </font>
    <font>
      <u/>
      <sz val="10"/>
      <color indexed="12"/>
      <name val="Arial"/>
      <family val="2"/>
      <charset val="238"/>
    </font>
    <font>
      <u/>
      <sz val="8.5"/>
      <color indexed="12"/>
      <name val="Times New Roman CE"/>
      <family val="1"/>
      <charset val="238"/>
    </font>
    <font>
      <u/>
      <sz val="10.199999999999999"/>
      <color indexed="12"/>
      <name val="Futura Prins"/>
    </font>
    <font>
      <u/>
      <sz val="10.199999999999999"/>
      <color indexed="12"/>
      <name val="Futura Prins"/>
      <charset val="238"/>
    </font>
    <font>
      <u/>
      <sz val="10"/>
      <color indexed="12"/>
      <name val="Times New Roman CE"/>
      <charset val="238"/>
    </font>
    <font>
      <sz val="10"/>
      <name val="Century Schoolbook CE"/>
      <family val="1"/>
      <charset val="238"/>
    </font>
    <font>
      <b/>
      <i/>
      <sz val="16"/>
      <name val="Futura Prins"/>
    </font>
    <font>
      <b/>
      <i/>
      <sz val="16"/>
      <name val="Futura Prins"/>
      <charset val="238"/>
    </font>
    <font>
      <sz val="11"/>
      <name val="Arial"/>
      <family val="2"/>
      <charset val="238"/>
    </font>
    <font>
      <sz val="10"/>
      <name val="Courier"/>
      <family val="1"/>
      <charset val="238"/>
    </font>
    <font>
      <sz val="12"/>
      <name val="Futura Prins"/>
      <charset val="238"/>
    </font>
    <font>
      <sz val="12"/>
      <name val="Times New Roman CE"/>
      <charset val="238"/>
    </font>
    <font>
      <sz val="5"/>
      <name val="Courier New CE"/>
      <family val="3"/>
      <charset val="238"/>
    </font>
    <font>
      <sz val="11"/>
      <name val="Futura Prins"/>
    </font>
    <font>
      <b/>
      <sz val="10"/>
      <name val="Courier New CE"/>
      <family val="3"/>
      <charset val="238"/>
    </font>
    <font>
      <b/>
      <sz val="11"/>
      <name val="Futura Prins"/>
    </font>
    <font>
      <sz val="9.75"/>
      <name val="Tms Rmn"/>
    </font>
    <font>
      <b/>
      <sz val="18"/>
      <color indexed="56"/>
      <name val="Cambria"/>
      <family val="2"/>
      <charset val="238"/>
    </font>
    <font>
      <sz val="11"/>
      <name val="Arial Narrow CE"/>
      <charset val="238"/>
    </font>
    <font>
      <sz val="11"/>
      <color indexed="8"/>
      <name val="Arial1"/>
      <charset val="238"/>
    </font>
    <font>
      <b/>
      <i/>
      <sz val="10"/>
      <name val="Arial CE"/>
      <family val="2"/>
      <charset val="238"/>
    </font>
    <font>
      <sz val="10"/>
      <name val="Arial"/>
      <family val="2"/>
      <charset val="1"/>
    </font>
    <font>
      <u/>
      <sz val="10"/>
      <color indexed="36"/>
      <name val="Arial"/>
      <family val="2"/>
      <charset val="238"/>
    </font>
    <font>
      <sz val="11"/>
      <color indexed="8"/>
      <name val="Arial1"/>
      <charset val="238"/>
    </font>
    <font>
      <sz val="10"/>
      <color indexed="9"/>
      <name val="Arial CE"/>
      <family val="2"/>
      <charset val="238"/>
    </font>
    <font>
      <sz val="12"/>
      <name val="Courier"/>
      <family val="3"/>
    </font>
    <font>
      <sz val="10"/>
      <color indexed="10"/>
      <name val="Arial"/>
      <family val="2"/>
      <charset val="238"/>
    </font>
    <font>
      <sz val="10"/>
      <color indexed="10"/>
      <name val="Arial CE"/>
      <family val="2"/>
      <charset val="238"/>
    </font>
    <font>
      <sz val="14"/>
      <name val="Arial"/>
      <family val="2"/>
      <charset val="238"/>
    </font>
    <font>
      <sz val="9"/>
      <name val="Arial"/>
      <family val="2"/>
      <charset val="238"/>
    </font>
    <font>
      <b/>
      <i/>
      <sz val="10"/>
      <name val="Arial"/>
      <family val="2"/>
      <charset val="238"/>
    </font>
    <font>
      <sz val="9"/>
      <name val="Arial CE"/>
      <family val="2"/>
      <charset val="238"/>
    </font>
    <font>
      <sz val="10"/>
      <color indexed="8"/>
      <name val="Arial"/>
      <family val="2"/>
      <charset val="238"/>
    </font>
    <font>
      <b/>
      <sz val="9"/>
      <name val="Arial"/>
      <family val="2"/>
      <charset val="238"/>
    </font>
    <font>
      <sz val="10"/>
      <color indexed="8"/>
      <name val="Arial CE"/>
      <family val="2"/>
      <charset val="238"/>
    </font>
    <font>
      <sz val="11"/>
      <color indexed="8"/>
      <name val="Calibri"/>
      <family val="2"/>
    </font>
    <font>
      <sz val="11"/>
      <name val="Arial Narrow"/>
      <family val="2"/>
    </font>
    <font>
      <sz val="11"/>
      <color indexed="8"/>
      <name val="Arial"/>
      <family val="2"/>
      <charset val="238"/>
    </font>
    <font>
      <sz val="10"/>
      <name val="Arial"/>
      <family val="2"/>
      <charset val="238"/>
    </font>
    <font>
      <sz val="10"/>
      <name val="Tahoma"/>
      <family val="2"/>
      <charset val="238"/>
    </font>
    <font>
      <sz val="12"/>
      <name val="Arial CE"/>
      <charset val="238"/>
    </font>
    <font>
      <b/>
      <sz val="9"/>
      <name val="Arial CE"/>
      <family val="2"/>
      <charset val="238"/>
    </font>
    <font>
      <i/>
      <sz val="9"/>
      <name val="Arial"/>
      <family val="2"/>
      <charset val="238"/>
    </font>
    <font>
      <sz val="8"/>
      <name val="CroHelv"/>
    </font>
    <font>
      <sz val="10"/>
      <name val="Times New Roman"/>
      <family val="1"/>
      <charset val="238"/>
    </font>
    <font>
      <sz val="9"/>
      <color indexed="10"/>
      <name val="Arial"/>
      <family val="2"/>
      <charset val="238"/>
    </font>
    <font>
      <b/>
      <sz val="9"/>
      <color indexed="10"/>
      <name val="Arial"/>
      <family val="2"/>
      <charset val="238"/>
    </font>
    <font>
      <b/>
      <sz val="12"/>
      <name val="Arial CE"/>
      <charset val="238"/>
    </font>
    <font>
      <sz val="9"/>
      <color indexed="81"/>
      <name val="Segoe UI"/>
      <family val="2"/>
      <charset val="238"/>
    </font>
    <font>
      <b/>
      <sz val="9"/>
      <color indexed="81"/>
      <name val="Segoe UI"/>
      <family val="2"/>
      <charset val="238"/>
    </font>
    <font>
      <b/>
      <sz val="12"/>
      <name val="Arial CE"/>
      <family val="2"/>
      <charset val="238"/>
    </font>
    <font>
      <sz val="10"/>
      <color indexed="9"/>
      <name val="Arial"/>
      <family val="2"/>
      <charset val="238"/>
    </font>
    <font>
      <b/>
      <i/>
      <sz val="16"/>
      <color rgb="FF000000"/>
      <name val="Arial1"/>
      <charset val="238"/>
    </font>
    <font>
      <u/>
      <sz val="13"/>
      <color rgb="FF0000FF"/>
      <name val="Arial CE1"/>
      <charset val="238"/>
    </font>
    <font>
      <u/>
      <sz val="14.5"/>
      <color theme="10"/>
      <name val="Arial CE"/>
      <charset val="238"/>
    </font>
    <font>
      <u/>
      <sz val="13"/>
      <color theme="10"/>
      <name val="Arial CE"/>
      <charset val="238"/>
    </font>
    <font>
      <b/>
      <sz val="15"/>
      <color rgb="FF333399"/>
      <name val="Calibri"/>
      <family val="2"/>
      <charset val="238"/>
    </font>
    <font>
      <sz val="11"/>
      <color theme="1"/>
      <name val="Arial"/>
      <family val="2"/>
      <charset val="238"/>
    </font>
    <font>
      <sz val="11"/>
      <color theme="1"/>
      <name val="Calibri"/>
      <family val="2"/>
      <charset val="238"/>
      <scheme val="minor"/>
    </font>
    <font>
      <sz val="11"/>
      <color rgb="FF000000"/>
      <name val="Arial1"/>
      <charset val="238"/>
    </font>
    <font>
      <sz val="11"/>
      <color theme="1"/>
      <name val="Calibri"/>
      <family val="2"/>
      <scheme val="minor"/>
    </font>
    <font>
      <b/>
      <i/>
      <u/>
      <sz val="11"/>
      <color rgb="FF000000"/>
      <name val="Arial1"/>
      <charset val="238"/>
    </font>
    <font>
      <sz val="10"/>
      <color theme="1"/>
      <name val="Arial"/>
      <family val="2"/>
      <charset val="238"/>
    </font>
    <font>
      <sz val="10"/>
      <color rgb="FFFF0000"/>
      <name val="Arial CE"/>
      <family val="2"/>
      <charset val="238"/>
    </font>
  </fonts>
  <fills count="41">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patternFill>
    </fill>
    <fill>
      <patternFill patternType="solid">
        <fgColor indexed="54"/>
      </patternFill>
    </fill>
    <fill>
      <patternFill patternType="solid">
        <fgColor indexed="22"/>
        <bgColor indexed="64"/>
      </patternFill>
    </fill>
    <fill>
      <patternFill patternType="solid">
        <fgColor indexed="42"/>
        <bgColor indexed="27"/>
      </patternFill>
    </fill>
    <fill>
      <patternFill patternType="solid">
        <fgColor indexed="42"/>
        <bgColor indexed="64"/>
      </patternFill>
    </fill>
    <fill>
      <patternFill patternType="solid">
        <fgColor rgb="FFFFFFCC"/>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8"/>
      </left>
      <right style="thin">
        <color indexed="8"/>
      </right>
      <top/>
      <bottom/>
      <diagonal/>
    </border>
    <border>
      <left/>
      <right/>
      <top/>
      <bottom style="double">
        <color indexed="52"/>
      </bottom>
      <diagonal/>
    </border>
    <border>
      <left/>
      <right/>
      <top/>
      <bottom style="thick">
        <color indexed="49"/>
      </bottom>
      <diagonal/>
    </border>
    <border>
      <left/>
      <right/>
      <top/>
      <bottom style="thin">
        <color indexed="49"/>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double">
        <color indexed="64"/>
      </left>
      <right style="double">
        <color indexed="64"/>
      </right>
      <top style="double">
        <color indexed="64"/>
      </top>
      <bottom style="double">
        <color indexed="64"/>
      </bottom>
      <diagonal/>
    </border>
    <border>
      <left style="thin">
        <color indexed="8"/>
      </left>
      <right/>
      <top/>
      <bottom/>
      <diagonal/>
    </border>
    <border>
      <left/>
      <right/>
      <top style="thin">
        <color indexed="62"/>
      </top>
      <bottom style="double">
        <color indexed="62"/>
      </bottom>
      <diagonal/>
    </border>
    <border>
      <left/>
      <right/>
      <top style="double">
        <color indexed="64"/>
      </top>
      <bottom/>
      <diagonal/>
    </border>
    <border>
      <left/>
      <right/>
      <top style="thin">
        <color indexed="49"/>
      </top>
      <bottom style="double">
        <color indexed="49"/>
      </bottom>
      <diagonal/>
    </border>
    <border>
      <left/>
      <right/>
      <top style="thin">
        <color indexed="64"/>
      </top>
      <bottom style="medium">
        <color indexed="64"/>
      </bottom>
      <diagonal/>
    </border>
    <border>
      <left/>
      <right/>
      <top style="medium">
        <color indexed="8"/>
      </top>
      <bottom style="thin">
        <color indexed="8"/>
      </bottom>
      <diagonal/>
    </border>
    <border>
      <left/>
      <right/>
      <top/>
      <bottom style="medium">
        <color indexed="8"/>
      </bottom>
      <diagonal/>
    </border>
    <border>
      <left style="thin">
        <color indexed="8"/>
      </left>
      <right/>
      <top style="medium">
        <color indexed="8"/>
      </top>
      <bottom style="thin">
        <color indexed="8"/>
      </bottom>
      <diagonal/>
    </border>
    <border>
      <left/>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rgb="FF33CCCC"/>
      </bottom>
      <diagonal/>
    </border>
    <border>
      <left style="thin">
        <color rgb="FFB2B2B2"/>
      </left>
      <right style="thin">
        <color rgb="FFB2B2B2"/>
      </right>
      <top style="thin">
        <color rgb="FFB2B2B2"/>
      </top>
      <bottom style="thin">
        <color rgb="FFB2B2B2"/>
      </bottom>
      <diagonal/>
    </border>
  </borders>
  <cellStyleXfs count="1075">
    <xf numFmtId="0" fontId="0" fillId="0" borderId="0"/>
    <xf numFmtId="0" fontId="10" fillId="0" borderId="0"/>
    <xf numFmtId="0" fontId="10" fillId="0" borderId="0"/>
    <xf numFmtId="0" fontId="4" fillId="0" borderId="0"/>
    <xf numFmtId="0" fontId="4" fillId="0" borderId="0"/>
    <xf numFmtId="0" fontId="21" fillId="0" borderId="0">
      <alignment vertical="top"/>
    </xf>
    <xf numFmtId="0" fontId="21" fillId="0" borderId="0">
      <alignment vertical="top"/>
    </xf>
    <xf numFmtId="0" fontId="21" fillId="0" borderId="0">
      <alignment vertical="top"/>
    </xf>
    <xf numFmtId="0" fontId="43" fillId="0" borderId="0"/>
    <xf numFmtId="0" fontId="4" fillId="0" borderId="0"/>
    <xf numFmtId="0" fontId="21" fillId="0" borderId="0">
      <alignment vertical="top"/>
    </xf>
    <xf numFmtId="0" fontId="21" fillId="0" borderId="0">
      <alignment vertical="top"/>
    </xf>
    <xf numFmtId="0" fontId="21" fillId="0" borderId="0">
      <alignment vertical="top"/>
    </xf>
    <xf numFmtId="0" fontId="21" fillId="0" borderId="0">
      <alignment vertical="top"/>
    </xf>
    <xf numFmtId="0" fontId="21" fillId="0" borderId="0">
      <alignment vertical="top"/>
    </xf>
    <xf numFmtId="0" fontId="21" fillId="0" borderId="0">
      <alignment vertical="top"/>
    </xf>
    <xf numFmtId="0" fontId="25" fillId="3" borderId="0" applyNumberFormat="0" applyBorder="0" applyAlignment="0" applyProtection="0"/>
    <xf numFmtId="0" fontId="25" fillId="5" borderId="0" applyNumberFormat="0" applyBorder="0" applyAlignment="0" applyProtection="0"/>
    <xf numFmtId="0" fontId="25" fillId="7" borderId="0" applyNumberFormat="0" applyBorder="0" applyAlignment="0" applyProtection="0"/>
    <xf numFmtId="0" fontId="25" fillId="3" borderId="0" applyNumberFormat="0" applyBorder="0" applyAlignment="0" applyProtection="0"/>
    <xf numFmtId="0" fontId="25" fillId="9" borderId="0" applyNumberFormat="0" applyBorder="0" applyAlignment="0" applyProtection="0"/>
    <xf numFmtId="0" fontId="25" fillId="7"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11" borderId="0" applyNumberFormat="0" applyBorder="0" applyAlignment="0" applyProtection="0"/>
    <xf numFmtId="0" fontId="25" fillId="5" borderId="0" applyNumberFormat="0" applyBorder="0" applyAlignment="0" applyProtection="0"/>
    <xf numFmtId="0" fontId="25" fillId="13" borderId="0" applyNumberFormat="0" applyBorder="0" applyAlignment="0" applyProtection="0"/>
    <xf numFmtId="0" fontId="25" fillId="11"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6" fillId="16" borderId="0" applyNumberFormat="0" applyBorder="0" applyAlignment="0" applyProtection="0"/>
    <xf numFmtId="0" fontId="26" fillId="5" borderId="0" applyNumberFormat="0" applyBorder="0" applyAlignment="0" applyProtection="0"/>
    <xf numFmtId="0" fontId="26" fillId="13" borderId="0" applyNumberFormat="0" applyBorder="0" applyAlignment="0" applyProtection="0"/>
    <xf numFmtId="0" fontId="26" fillId="11" borderId="0" applyNumberFormat="0" applyBorder="0" applyAlignment="0" applyProtection="0"/>
    <xf numFmtId="0" fontId="26" fillId="16" borderId="0" applyNumberFormat="0" applyBorder="0" applyAlignment="0" applyProtection="0"/>
    <xf numFmtId="0" fontId="26" fillId="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6" fillId="21"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2"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6" fillId="25"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6" fillId="2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17"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6" fillId="24"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6"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6" fillId="21"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29"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8" fillId="11" borderId="1" applyNumberFormat="0" applyAlignment="0" applyProtection="0"/>
    <xf numFmtId="0" fontId="38" fillId="11" borderId="1" applyNumberFormat="0" applyAlignment="0" applyProtection="0"/>
    <xf numFmtId="0" fontId="38" fillId="11" borderId="1" applyNumberFormat="0" applyAlignment="0" applyProtection="0"/>
    <xf numFmtId="0" fontId="38" fillId="11" borderId="1" applyNumberFormat="0" applyAlignment="0" applyProtection="0"/>
    <xf numFmtId="0" fontId="38" fillId="11" borderId="1" applyNumberFormat="0" applyAlignment="0" applyProtection="0"/>
    <xf numFmtId="0" fontId="38" fillId="11" borderId="1" applyNumberFormat="0" applyAlignment="0" applyProtection="0"/>
    <xf numFmtId="0" fontId="38" fillId="11" borderId="1" applyNumberFormat="0" applyAlignment="0" applyProtection="0"/>
    <xf numFmtId="0" fontId="38" fillId="11" borderId="1" applyNumberFormat="0" applyAlignment="0" applyProtection="0"/>
    <xf numFmtId="0" fontId="38" fillId="11" borderId="1" applyNumberFormat="0" applyAlignment="0" applyProtection="0"/>
    <xf numFmtId="0" fontId="38" fillId="11" borderId="1" applyNumberFormat="0" applyAlignment="0" applyProtection="0"/>
    <xf numFmtId="0" fontId="2" fillId="0" borderId="0"/>
    <xf numFmtId="0" fontId="37" fillId="31" borderId="2" applyNumberFormat="0" applyAlignment="0" applyProtection="0"/>
    <xf numFmtId="0" fontId="37" fillId="31" borderId="2" applyNumberFormat="0" applyAlignment="0" applyProtection="0"/>
    <xf numFmtId="0" fontId="37" fillId="31" borderId="2" applyNumberFormat="0" applyAlignment="0" applyProtection="0"/>
    <xf numFmtId="0" fontId="37" fillId="31" borderId="2" applyNumberFormat="0" applyAlignment="0" applyProtection="0"/>
    <xf numFmtId="0" fontId="37" fillId="31" borderId="2" applyNumberFormat="0" applyAlignment="0" applyProtection="0"/>
    <xf numFmtId="0" fontId="37" fillId="31" borderId="2" applyNumberFormat="0" applyAlignment="0" applyProtection="0"/>
    <xf numFmtId="0" fontId="37" fillId="31" borderId="2" applyNumberFormat="0" applyAlignment="0" applyProtection="0"/>
    <xf numFmtId="0" fontId="37" fillId="31" borderId="2" applyNumberFormat="0" applyAlignment="0" applyProtection="0"/>
    <xf numFmtId="0" fontId="37" fillId="31" borderId="2" applyNumberFormat="0" applyAlignment="0" applyProtection="0"/>
    <xf numFmtId="0" fontId="37" fillId="31" borderId="2" applyNumberFormat="0" applyAlignment="0" applyProtection="0"/>
    <xf numFmtId="38" fontId="44"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0" fontId="3" fillId="0" borderId="0" applyFont="0" applyFill="0" applyBorder="0" applyAlignment="0" applyProtection="0"/>
    <xf numFmtId="3" fontId="45" fillId="0" borderId="0" applyFont="0" applyFill="0" applyBorder="0" applyAlignment="0" applyProtection="0"/>
    <xf numFmtId="3" fontId="89" fillId="0" borderId="0" applyFont="0" applyFill="0" applyBorder="0" applyAlignment="0" applyProtection="0"/>
    <xf numFmtId="3" fontId="23" fillId="0" borderId="0" applyNumberFormat="0" applyFont="0" applyFill="0" applyBorder="0" applyAlignment="0" applyProtection="0"/>
    <xf numFmtId="169" fontId="45" fillId="0" borderId="0" applyFont="0" applyFill="0" applyBorder="0" applyAlignment="0" applyProtection="0"/>
    <xf numFmtId="169" fontId="89" fillId="0" borderId="0" applyFont="0" applyFill="0" applyBorder="0" applyAlignment="0" applyProtection="0"/>
    <xf numFmtId="3" fontId="23" fillId="0" borderId="0" applyNumberFormat="0" applyFont="0" applyFill="0" applyBorder="0" applyAlignment="0" applyProtection="0"/>
    <xf numFmtId="0" fontId="45" fillId="0" borderId="0" applyFont="0" applyFill="0" applyBorder="0" applyAlignment="0" applyProtection="0"/>
    <xf numFmtId="0" fontId="89" fillId="0" borderId="0" applyFont="0" applyFill="0" applyBorder="0" applyAlignment="0" applyProtection="0"/>
    <xf numFmtId="3" fontId="23" fillId="0" borderId="0" applyNumberFormat="0" applyFont="0" applyFill="0" applyBorder="0" applyAlignment="0" applyProtection="0"/>
    <xf numFmtId="0" fontId="27" fillId="6" borderId="0" applyNumberFormat="0" applyBorder="0" applyAlignment="0" applyProtection="0"/>
    <xf numFmtId="0" fontId="17" fillId="0" borderId="3" applyAlignment="0"/>
    <xf numFmtId="0" fontId="17" fillId="0" borderId="3" applyAlignment="0"/>
    <xf numFmtId="0" fontId="17" fillId="0" borderId="3" applyAlignment="0"/>
    <xf numFmtId="0" fontId="46" fillId="0" borderId="3" applyAlignment="0"/>
    <xf numFmtId="0" fontId="17" fillId="0" borderId="3" applyAlignment="0"/>
    <xf numFmtId="0" fontId="46" fillId="0" borderId="3" applyAlignment="0"/>
    <xf numFmtId="0" fontId="46" fillId="0" borderId="3">
      <alignment vertical="top" wrapText="1"/>
    </xf>
    <xf numFmtId="0" fontId="17" fillId="0" borderId="3" applyAlignment="0"/>
    <xf numFmtId="0" fontId="41"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8" fontId="3" fillId="0" borderId="0" applyFont="0" applyFill="0" applyBorder="0" applyAlignment="0" applyProtection="0"/>
    <xf numFmtId="170" fontId="10" fillId="0" borderId="0" applyFont="0" applyFill="0" applyBorder="0" applyAlignment="0" applyProtection="0"/>
    <xf numFmtId="170" fontId="47" fillId="0" borderId="0" applyFont="0" applyFill="0" applyBorder="0" applyAlignment="0" applyProtection="0">
      <alignment horizontal="right" vertical="top"/>
    </xf>
    <xf numFmtId="167" fontId="3" fillId="0" borderId="0" applyFont="0" applyFill="0" applyBorder="0" applyAlignment="0" applyProtection="0"/>
    <xf numFmtId="167" fontId="3" fillId="0" borderId="0" applyFont="0" applyFill="0" applyBorder="0" applyAlignment="0" applyProtection="0"/>
    <xf numFmtId="170" fontId="47" fillId="0" borderId="0" applyFont="0" applyFill="0" applyBorder="0" applyAlignment="0" applyProtection="0">
      <alignment horizontal="right" vertical="top"/>
    </xf>
    <xf numFmtId="178" fontId="14"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25"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2" fontId="45" fillId="0" borderId="0" applyFont="0" applyFill="0" applyBorder="0" applyAlignment="0" applyProtection="0"/>
    <xf numFmtId="2" fontId="89" fillId="0" borderId="0" applyFont="0" applyFill="0" applyBorder="0" applyAlignment="0" applyProtection="0"/>
    <xf numFmtId="3" fontId="23" fillId="0" borderId="0" applyNumberFormat="0" applyFont="0" applyFill="0" applyBorder="0" applyAlignment="0" applyProtection="0"/>
    <xf numFmtId="0" fontId="77" fillId="0" borderId="0" applyNumberFormat="0" applyFill="0" applyBorder="0" applyAlignment="0" applyProtection="0">
      <alignment vertical="top"/>
      <protection locked="0"/>
    </xf>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107" fillId="0" borderId="0" applyNumberFormat="0" applyBorder="0" applyProtection="0">
      <alignment horizontal="center"/>
    </xf>
    <xf numFmtId="0" fontId="48" fillId="0" borderId="4"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8" fillId="0" borderId="4" applyNumberFormat="0" applyFill="0" applyAlignment="0" applyProtection="0"/>
    <xf numFmtId="0" fontId="48" fillId="0" borderId="4" applyNumberFormat="0" applyFill="0" applyAlignment="0" applyProtection="0"/>
    <xf numFmtId="0" fontId="48" fillId="0" borderId="4" applyNumberFormat="0" applyFill="0" applyAlignment="0" applyProtection="0"/>
    <xf numFmtId="0" fontId="48" fillId="0" borderId="4" applyNumberFormat="0" applyFill="0" applyAlignment="0" applyProtection="0"/>
    <xf numFmtId="0" fontId="48" fillId="0" borderId="4" applyNumberFormat="0" applyFill="0" applyAlignment="0" applyProtection="0"/>
    <xf numFmtId="0" fontId="48" fillId="0" borderId="4" applyNumberFormat="0" applyFill="0" applyAlignment="0" applyProtection="0"/>
    <xf numFmtId="0" fontId="48" fillId="0" borderId="4" applyNumberFormat="0" applyFill="0" applyAlignment="0" applyProtection="0"/>
    <xf numFmtId="0" fontId="48" fillId="0" borderId="4"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8" fillId="0" borderId="4" applyNumberFormat="0" applyFill="0" applyAlignment="0" applyProtection="0"/>
    <xf numFmtId="0" fontId="50"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xf numFmtId="0" fontId="50" fillId="0" borderId="5" applyNumberFormat="0" applyFill="0" applyAlignment="0" applyProtection="0"/>
    <xf numFmtId="0" fontId="50" fillId="0" borderId="5" applyNumberFormat="0" applyFill="0" applyAlignment="0" applyProtection="0"/>
    <xf numFmtId="0" fontId="53" fillId="0" borderId="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0" fillId="0" borderId="5"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07" fillId="0" borderId="0" applyNumberFormat="0" applyBorder="0" applyProtection="0">
      <alignment horizontal="center" textRotation="90"/>
    </xf>
    <xf numFmtId="0" fontId="108" fillId="0" borderId="0" applyNumberFormat="0" applyBorder="0" applyProtection="0"/>
    <xf numFmtId="0" fontId="55" fillId="0" borderId="0" applyNumberFormat="0" applyFill="0" applyBorder="0" applyAlignment="0" applyProtection="0">
      <alignment vertical="top"/>
      <protection locked="0"/>
    </xf>
    <xf numFmtId="0" fontId="108" fillId="0" borderId="0" applyNumberFormat="0" applyBorder="0" applyProtection="0"/>
    <xf numFmtId="0" fontId="109"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0" fillId="3" borderId="1" applyNumberFormat="0" applyAlignment="0" applyProtection="0"/>
    <xf numFmtId="0" fontId="40" fillId="3" borderId="1" applyNumberFormat="0" applyAlignment="0" applyProtection="0"/>
    <xf numFmtId="0" fontId="40" fillId="3" borderId="1" applyNumberFormat="0" applyAlignment="0" applyProtection="0"/>
    <xf numFmtId="0" fontId="40" fillId="3" borderId="1" applyNumberFormat="0" applyAlignment="0" applyProtection="0"/>
    <xf numFmtId="0" fontId="40" fillId="3" borderId="1" applyNumberFormat="0" applyAlignment="0" applyProtection="0"/>
    <xf numFmtId="0" fontId="40" fillId="3" borderId="1" applyNumberFormat="0" applyAlignment="0" applyProtection="0"/>
    <xf numFmtId="0" fontId="40" fillId="3" borderId="1" applyNumberFormat="0" applyAlignment="0" applyProtection="0"/>
    <xf numFmtId="0" fontId="40" fillId="3" borderId="1" applyNumberFormat="0" applyAlignment="0" applyProtection="0"/>
    <xf numFmtId="0" fontId="40" fillId="3" borderId="1" applyNumberFormat="0" applyAlignment="0" applyProtection="0"/>
    <xf numFmtId="0" fontId="40" fillId="3" borderId="1" applyNumberFormat="0" applyAlignment="0" applyProtection="0"/>
    <xf numFmtId="0" fontId="28" fillId="35" borderId="7" applyNumberFormat="0" applyAlignment="0" applyProtection="0"/>
    <xf numFmtId="39" fontId="14" fillId="0" borderId="8">
      <alignment horizontal="right" vertical="top" wrapText="1"/>
    </xf>
    <xf numFmtId="171" fontId="60" fillId="0" borderId="0" applyFill="0" applyBorder="0" applyProtection="0">
      <alignment horizontal="left" vertical="top" wrapText="1"/>
    </xf>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2" fontId="60" fillId="0" borderId="0" applyFill="0" applyBorder="0" applyProtection="0">
      <alignment horizontal="left" vertical="top" wrapText="1"/>
    </xf>
    <xf numFmtId="43" fontId="90" fillId="0" borderId="0" applyFont="0" applyFill="0" applyBorder="0" applyAlignment="0" applyProtection="0"/>
    <xf numFmtId="0" fontId="30" fillId="0" borderId="10" applyNumberFormat="0" applyFill="0" applyAlignment="0" applyProtection="0"/>
    <xf numFmtId="0" fontId="111" fillId="0" borderId="30" applyNumberFormat="0" applyProtection="0"/>
    <xf numFmtId="0" fontId="61" fillId="0" borderId="0">
      <alignment vertical="top"/>
    </xf>
    <xf numFmtId="0" fontId="30" fillId="0" borderId="11" applyNumberFormat="0" applyProtection="0"/>
    <xf numFmtId="0" fontId="62" fillId="0" borderId="0">
      <alignment vertical="top"/>
    </xf>
    <xf numFmtId="0" fontId="62" fillId="0" borderId="0">
      <alignment vertical="top"/>
    </xf>
    <xf numFmtId="0" fontId="31" fillId="0" borderId="5" applyNumberFormat="0" applyFill="0" applyAlignment="0" applyProtection="0"/>
    <xf numFmtId="0" fontId="53" fillId="0" borderId="0"/>
    <xf numFmtId="0" fontId="53" fillId="0" borderId="0"/>
    <xf numFmtId="0" fontId="52" fillId="0" borderId="0"/>
    <xf numFmtId="0" fontId="32" fillId="0" borderId="12" applyNumberFormat="0" applyFill="0" applyAlignment="0" applyProtection="0"/>
    <xf numFmtId="0" fontId="32" fillId="0" borderId="0" applyNumberFormat="0" applyFill="0" applyBorder="0" applyAlignment="0" applyProtection="0"/>
    <xf numFmtId="0" fontId="29" fillId="0" borderId="0" applyNumberFormat="0" applyFill="0" applyBorder="0" applyAlignment="0" applyProtection="0"/>
    <xf numFmtId="0" fontId="112" fillId="0" borderId="0"/>
    <xf numFmtId="0" fontId="9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2" fillId="0" borderId="0"/>
    <xf numFmtId="0" fontId="11" fillId="0" borderId="0"/>
    <xf numFmtId="0" fontId="113" fillId="0" borderId="0"/>
    <xf numFmtId="0" fontId="113" fillId="0" borderId="0"/>
    <xf numFmtId="0" fontId="25" fillId="0" borderId="0"/>
    <xf numFmtId="0" fontId="3" fillId="0" borderId="0"/>
    <xf numFmtId="0" fontId="11" fillId="0" borderId="0"/>
    <xf numFmtId="0" fontId="11" fillId="0" borderId="0"/>
    <xf numFmtId="0" fontId="11" fillId="0" borderId="0"/>
    <xf numFmtId="0" fontId="11" fillId="0" borderId="0"/>
    <xf numFmtId="0" fontId="11" fillId="0" borderId="0"/>
    <xf numFmtId="0" fontId="87" fillId="0" borderId="0"/>
    <xf numFmtId="0" fontId="114"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25" fillId="0" borderId="0"/>
    <xf numFmtId="0" fontId="15" fillId="0" borderId="0"/>
    <xf numFmtId="0" fontId="3" fillId="0" borderId="0"/>
    <xf numFmtId="0" fontId="91" fillId="0" borderId="0"/>
    <xf numFmtId="0" fontId="74" fillId="0" borderId="0"/>
    <xf numFmtId="0" fontId="63" fillId="0" borderId="0"/>
    <xf numFmtId="0" fontId="3" fillId="0" borderId="0"/>
    <xf numFmtId="0" fontId="11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3" fillId="0" borderId="0"/>
    <xf numFmtId="0" fontId="3" fillId="0" borderId="0"/>
    <xf numFmtId="0" fontId="113" fillId="0" borderId="0"/>
    <xf numFmtId="0" fontId="113" fillId="0" borderId="0"/>
    <xf numFmtId="0" fontId="113" fillId="0" borderId="0"/>
    <xf numFmtId="0" fontId="25" fillId="0" borderId="0"/>
    <xf numFmtId="0" fontId="113" fillId="0" borderId="0"/>
    <xf numFmtId="0" fontId="113" fillId="0" borderId="0"/>
    <xf numFmtId="0" fontId="113" fillId="0" borderId="0"/>
    <xf numFmtId="0" fontId="3" fillId="0" borderId="0">
      <alignment vertical="top"/>
    </xf>
    <xf numFmtId="0" fontId="3" fillId="0" borderId="0"/>
    <xf numFmtId="0" fontId="3" fillId="0" borderId="0"/>
    <xf numFmtId="0" fontId="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 fillId="0" borderId="0"/>
    <xf numFmtId="0" fontId="11" fillId="0" borderId="0"/>
    <xf numFmtId="0" fontId="2" fillId="0" borderId="0"/>
    <xf numFmtId="0" fontId="6" fillId="0" borderId="0"/>
    <xf numFmtId="0" fontId="1" fillId="0" borderId="0"/>
    <xf numFmtId="0" fontId="4" fillId="0" borderId="0"/>
    <xf numFmtId="0" fontId="11" fillId="0" borderId="0"/>
    <xf numFmtId="0" fontId="87" fillId="0" borderId="0">
      <alignment vertical="top"/>
    </xf>
    <xf numFmtId="0" fontId="11" fillId="0" borderId="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3" fontId="64" fillId="0" borderId="0"/>
    <xf numFmtId="173" fontId="64" fillId="0" borderId="0"/>
    <xf numFmtId="173" fontId="64" fillId="0" borderId="0"/>
    <xf numFmtId="0" fontId="3" fillId="0" borderId="0"/>
    <xf numFmtId="173" fontId="64" fillId="0" borderId="0"/>
    <xf numFmtId="0" fontId="3" fillId="0" borderId="0"/>
    <xf numFmtId="173" fontId="64" fillId="0" borderId="0"/>
    <xf numFmtId="0" fontId="3" fillId="0" borderId="0"/>
    <xf numFmtId="0" fontId="3" fillId="0" borderId="0"/>
    <xf numFmtId="0" fontId="3" fillId="0" borderId="0"/>
    <xf numFmtId="0" fontId="3" fillId="0" borderId="0"/>
    <xf numFmtId="0" fontId="3" fillId="0" borderId="0"/>
    <xf numFmtId="0" fontId="45" fillId="0" borderId="0"/>
    <xf numFmtId="0" fontId="3" fillId="0" borderId="0"/>
    <xf numFmtId="0" fontId="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15" fillId="0" borderId="0"/>
    <xf numFmtId="0" fontId="11" fillId="0" borderId="0"/>
    <xf numFmtId="0" fontId="65" fillId="0" borderId="0"/>
    <xf numFmtId="0" fontId="3" fillId="0" borderId="0"/>
    <xf numFmtId="0" fontId="3" fillId="0" borderId="0"/>
    <xf numFmtId="0" fontId="3" fillId="0" borderId="0"/>
    <xf numFmtId="0" fontId="65" fillId="0" borderId="0"/>
    <xf numFmtId="0" fontId="3" fillId="0" borderId="0"/>
    <xf numFmtId="0" fontId="65" fillId="0" borderId="0"/>
    <xf numFmtId="0" fontId="65" fillId="0" borderId="0"/>
    <xf numFmtId="0" fontId="3" fillId="0" borderId="0"/>
    <xf numFmtId="0" fontId="3" fillId="0" borderId="0"/>
    <xf numFmtId="0" fontId="3" fillId="0" borderId="0"/>
    <xf numFmtId="0" fontId="3" fillId="0" borderId="0"/>
    <xf numFmtId="173" fontId="64" fillId="0" borderId="0"/>
    <xf numFmtId="173" fontId="64" fillId="0" borderId="0"/>
    <xf numFmtId="0" fontId="3" fillId="0" borderId="0"/>
    <xf numFmtId="2" fontId="3" fillId="0" borderId="0">
      <alignment horizontal="right"/>
    </xf>
    <xf numFmtId="0" fontId="3" fillId="0" borderId="0"/>
    <xf numFmtId="2" fontId="3" fillId="0" borderId="0">
      <alignment horizontal="right"/>
    </xf>
    <xf numFmtId="0" fontId="3" fillId="0" borderId="0"/>
    <xf numFmtId="0" fontId="3" fillId="0" borderId="0"/>
    <xf numFmtId="0" fontId="3" fillId="0" borderId="0"/>
    <xf numFmtId="0" fontId="42" fillId="0" borderId="0"/>
    <xf numFmtId="0" fontId="10" fillId="0" borderId="0"/>
    <xf numFmtId="37" fontId="80" fillId="0" borderId="0"/>
    <xf numFmtId="0" fontId="98" fillId="0" borderId="0"/>
    <xf numFmtId="0" fontId="14" fillId="0" borderId="0"/>
    <xf numFmtId="0" fontId="115" fillId="0" borderId="0"/>
    <xf numFmtId="0" fontId="3" fillId="0" borderId="0"/>
    <xf numFmtId="0" fontId="66" fillId="0" borderId="0"/>
    <xf numFmtId="0" fontId="65" fillId="7" borderId="13" applyNumberFormat="0" applyFont="0" applyAlignment="0" applyProtection="0"/>
    <xf numFmtId="0" fontId="15" fillId="7" borderId="13" applyNumberFormat="0" applyFont="0" applyAlignment="0" applyProtection="0"/>
    <xf numFmtId="0" fontId="15" fillId="7" borderId="13" applyNumberFormat="0" applyFont="0" applyAlignment="0" applyProtection="0"/>
    <xf numFmtId="0" fontId="15" fillId="7" borderId="13" applyNumberFormat="0" applyFont="0" applyAlignment="0" applyProtection="0"/>
    <xf numFmtId="0" fontId="15" fillId="7" borderId="13" applyNumberFormat="0" applyFont="0" applyAlignment="0" applyProtection="0"/>
    <xf numFmtId="0" fontId="15" fillId="7" borderId="13" applyNumberFormat="0" applyFont="0" applyAlignment="0" applyProtection="0"/>
    <xf numFmtId="0" fontId="15" fillId="7" borderId="13" applyNumberFormat="0" applyFont="0" applyAlignment="0" applyProtection="0"/>
    <xf numFmtId="0" fontId="15" fillId="7" borderId="13" applyNumberFormat="0" applyFont="0" applyAlignment="0" applyProtection="0"/>
    <xf numFmtId="0" fontId="15" fillId="7" borderId="13" applyNumberFormat="0" applyFont="0" applyAlignment="0" applyProtection="0"/>
    <xf numFmtId="9" fontId="3" fillId="0" borderId="0" applyFont="0" applyFill="0" applyBorder="0" applyAlignment="0" applyProtection="0"/>
    <xf numFmtId="9" fontId="11" fillId="0" borderId="0" applyFont="0" applyFill="0" applyBorder="0" applyAlignment="0" applyProtection="0"/>
    <xf numFmtId="0" fontId="1" fillId="7" borderId="13" applyNumberFormat="0" applyFont="0" applyAlignment="0" applyProtection="0"/>
    <xf numFmtId="0" fontId="25" fillId="40" borderId="31"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25" fillId="40" borderId="31" applyNumberFormat="0" applyFont="0" applyAlignment="0" applyProtection="0"/>
    <xf numFmtId="0" fontId="25" fillId="40" borderId="31"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25" fillId="40" borderId="31"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11" fillId="7" borderId="13" applyNumberFormat="0" applyFont="0" applyAlignment="0" applyProtection="0"/>
    <xf numFmtId="0" fontId="28" fillId="11" borderId="7" applyNumberFormat="0" applyAlignment="0" applyProtection="0"/>
    <xf numFmtId="0" fontId="28" fillId="11" borderId="7" applyNumberFormat="0" applyAlignment="0" applyProtection="0"/>
    <xf numFmtId="0" fontId="28" fillId="11" borderId="7" applyNumberFormat="0" applyAlignment="0" applyProtection="0"/>
    <xf numFmtId="0" fontId="28" fillId="11" borderId="7" applyNumberFormat="0" applyAlignment="0" applyProtection="0"/>
    <xf numFmtId="0" fontId="28" fillId="11" borderId="7" applyNumberFormat="0" applyAlignment="0" applyProtection="0"/>
    <xf numFmtId="0" fontId="28" fillId="11" borderId="7" applyNumberFormat="0" applyAlignment="0" applyProtection="0"/>
    <xf numFmtId="0" fontId="28" fillId="11" borderId="7" applyNumberFormat="0" applyAlignment="0" applyProtection="0"/>
    <xf numFmtId="0" fontId="28" fillId="11" borderId="7" applyNumberFormat="0" applyAlignment="0" applyProtection="0"/>
    <xf numFmtId="0" fontId="28" fillId="11" borderId="7" applyNumberFormat="0" applyAlignment="0" applyProtection="0"/>
    <xf numFmtId="0" fontId="28" fillId="11" borderId="7" applyNumberFormat="0" applyAlignment="0" applyProtection="0"/>
    <xf numFmtId="9" fontId="3" fillId="0" borderId="0" applyFont="0" applyFill="0" applyBorder="0" applyAlignment="0" applyProtection="0"/>
    <xf numFmtId="9" fontId="11" fillId="0" borderId="0" applyFont="0" applyFill="0" applyBorder="0" applyAlignment="0" applyProtection="0"/>
    <xf numFmtId="9" fontId="90" fillId="0" borderId="0" applyFont="0" applyFill="0" applyBorder="0" applyAlignment="0" applyProtection="0"/>
    <xf numFmtId="0" fontId="35" fillId="0" borderId="0" applyNumberFormat="0" applyFill="0" applyBorder="0" applyAlignment="0" applyProtection="0"/>
    <xf numFmtId="4" fontId="67" fillId="0" borderId="0">
      <alignment vertical="top"/>
      <protection hidden="1"/>
    </xf>
    <xf numFmtId="0" fontId="26" fillId="16" borderId="0" applyNumberFormat="0" applyBorder="0" applyAlignment="0" applyProtection="0"/>
    <xf numFmtId="0" fontId="26" fillId="16"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36" fillId="0" borderId="9" applyNumberFormat="0" applyFill="0" applyAlignment="0" applyProtection="0"/>
    <xf numFmtId="0" fontId="37" fillId="31" borderId="2" applyNumberFormat="0" applyAlignment="0" applyProtection="0"/>
    <xf numFmtId="0" fontId="37" fillId="31" borderId="2" applyNumberFormat="0" applyAlignment="0" applyProtection="0"/>
    <xf numFmtId="49" fontId="18" fillId="37" borderId="14">
      <alignment horizontal="center" vertical="top" wrapText="1"/>
    </xf>
    <xf numFmtId="49" fontId="68" fillId="37" borderId="14">
      <alignment horizontal="center" vertical="top" wrapText="1"/>
    </xf>
    <xf numFmtId="49" fontId="68" fillId="37" borderId="14">
      <alignment horizontal="center" vertical="top" wrapText="1"/>
    </xf>
    <xf numFmtId="49" fontId="18" fillId="37" borderId="14">
      <alignment horizontal="center" vertical="top" wrapText="1"/>
    </xf>
    <xf numFmtId="49" fontId="18" fillId="37" borderId="14">
      <alignment horizontal="center" vertical="top" wrapText="1"/>
    </xf>
    <xf numFmtId="49" fontId="18" fillId="37" borderId="14">
      <alignment horizontal="center" vertical="top" wrapText="1"/>
    </xf>
    <xf numFmtId="49" fontId="18" fillId="37" borderId="14">
      <alignment horizontal="center" vertical="top" wrapText="1"/>
    </xf>
    <xf numFmtId="49" fontId="18" fillId="37" borderId="14">
      <alignment horizontal="center" vertical="top" wrapText="1"/>
    </xf>
    <xf numFmtId="0" fontId="38" fillId="35" borderId="1" applyNumberFormat="0" applyAlignment="0" applyProtection="0"/>
    <xf numFmtId="0" fontId="38" fillId="35" borderId="1" applyNumberFormat="0" applyAlignment="0" applyProtection="0"/>
    <xf numFmtId="4" fontId="69" fillId="0" borderId="0" applyProtection="0">
      <alignment horizontal="left"/>
      <protection locked="0"/>
    </xf>
    <xf numFmtId="0" fontId="116" fillId="0" borderId="0" applyNumberFormat="0" applyBorder="0" applyProtection="0"/>
    <xf numFmtId="174" fontId="116" fillId="0" borderId="0" applyBorder="0" applyProtection="0"/>
    <xf numFmtId="0" fontId="29" fillId="0" borderId="0" applyNumberFormat="0" applyFill="0" applyBorder="0" applyAlignment="0" applyProtection="0"/>
    <xf numFmtId="49" fontId="16" fillId="0" borderId="0" applyNumberFormat="0" applyProtection="0">
      <alignment horizontal="right" vertical="top"/>
      <protection locked="0"/>
    </xf>
    <xf numFmtId="49" fontId="16" fillId="0" borderId="0" applyNumberFormat="0" applyProtection="0">
      <alignment horizontal="right" vertical="top"/>
      <protection locked="0"/>
    </xf>
    <xf numFmtId="49" fontId="70" fillId="0" borderId="0" applyNumberFormat="0" applyProtection="0">
      <alignment horizontal="right" vertical="top"/>
      <protection locked="0"/>
    </xf>
    <xf numFmtId="49" fontId="16" fillId="0" borderId="0" applyNumberFormat="0" applyProtection="0">
      <alignment horizontal="right" vertical="top"/>
      <protection locked="0"/>
    </xf>
    <xf numFmtId="49" fontId="16" fillId="0" borderId="0" applyNumberFormat="0" applyProtection="0">
      <alignment horizontal="right" vertical="top"/>
      <protection locked="0"/>
    </xf>
    <xf numFmtId="49" fontId="70" fillId="0" borderId="0" applyNumberFormat="0" applyProtection="0">
      <alignment horizontal="right" vertical="top"/>
      <protection locked="0"/>
    </xf>
    <xf numFmtId="49" fontId="70" fillId="0" borderId="0" applyNumberFormat="0" applyProtection="0">
      <alignment horizontal="right" vertical="top"/>
      <protection locked="0"/>
    </xf>
    <xf numFmtId="49" fontId="16" fillId="0" borderId="0" applyNumberFormat="0" applyProtection="0">
      <alignment horizontal="right" vertical="top"/>
      <protection locked="0"/>
    </xf>
    <xf numFmtId="49" fontId="16" fillId="0" borderId="0" applyNumberFormat="0" applyProtection="0">
      <alignment horizontal="right" vertical="top"/>
      <protection locked="0"/>
    </xf>
    <xf numFmtId="0" fontId="39" fillId="4" borderId="0" applyNumberFormat="0" applyBorder="0" applyAlignment="0" applyProtection="0"/>
    <xf numFmtId="0" fontId="39" fillId="4" borderId="0" applyNumberFormat="0" applyBorder="0" applyAlignment="0" applyProtection="0"/>
    <xf numFmtId="0" fontId="10" fillId="0" borderId="0"/>
    <xf numFmtId="0" fontId="4" fillId="0" borderId="0"/>
    <xf numFmtId="0" fontId="4" fillId="0" borderId="0"/>
    <xf numFmtId="0" fontId="71" fillId="0" borderId="0"/>
    <xf numFmtId="0" fontId="4" fillId="0" borderId="0"/>
    <xf numFmtId="0" fontId="10" fillId="0" borderId="0"/>
    <xf numFmtId="0" fontId="14" fillId="0" borderId="15">
      <alignment horizontal="left" vertical="top" wrapText="1"/>
    </xf>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41" fillId="0" borderId="16" applyNumberFormat="0" applyFill="0" applyAlignment="0" applyProtection="0"/>
    <xf numFmtId="0" fontId="45" fillId="0" borderId="17" applyNumberFormat="0" applyFont="0" applyFill="0" applyAlignment="0" applyProtection="0"/>
    <xf numFmtId="0" fontId="45" fillId="0" borderId="17" applyNumberFormat="0" applyFont="0" applyFill="0" applyAlignment="0" applyProtection="0"/>
    <xf numFmtId="0" fontId="41" fillId="0" borderId="1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45" fillId="0" borderId="17" applyNumberFormat="0" applyFont="0" applyFill="0" applyAlignment="0" applyProtection="0"/>
    <xf numFmtId="0" fontId="45" fillId="0" borderId="17" applyNumberFormat="0" applyFont="0" applyFill="0" applyAlignment="0" applyProtection="0"/>
    <xf numFmtId="0" fontId="45" fillId="0" borderId="17" applyNumberFormat="0" applyFont="0" applyFill="0" applyAlignment="0" applyProtection="0"/>
    <xf numFmtId="0" fontId="45" fillId="0" borderId="17" applyNumberFormat="0" applyFont="0" applyFill="0" applyAlignment="0" applyProtection="0"/>
    <xf numFmtId="0" fontId="45" fillId="0" borderId="17" applyNumberFormat="0" applyFont="0" applyFill="0" applyAlignment="0" applyProtection="0"/>
    <xf numFmtId="0" fontId="45" fillId="0" borderId="17" applyNumberFormat="0" applyFont="0" applyFill="0" applyAlignment="0" applyProtection="0"/>
    <xf numFmtId="0" fontId="45" fillId="0" borderId="17" applyNumberFormat="0" applyFont="0" applyFill="0" applyAlignment="0" applyProtection="0"/>
    <xf numFmtId="0" fontId="45" fillId="0" borderId="17" applyNumberFormat="0" applyFont="0" applyFill="0" applyAlignment="0" applyProtection="0"/>
    <xf numFmtId="0" fontId="41" fillId="0" borderId="16" applyNumberFormat="0" applyFill="0" applyAlignment="0" applyProtection="0"/>
    <xf numFmtId="165" fontId="11" fillId="0" borderId="0" applyFont="0" applyFill="0" applyBorder="0" applyAlignment="0" applyProtection="0"/>
    <xf numFmtId="167" fontId="90" fillId="0" borderId="0" applyFont="0" applyFill="0" applyBorder="0" applyAlignment="0" applyProtection="0"/>
    <xf numFmtId="165" fontId="3" fillId="0" borderId="0" applyFont="0" applyFill="0" applyBorder="0" applyAlignment="0" applyProtection="0"/>
    <xf numFmtId="44" fontId="11" fillId="0" borderId="0" applyFont="0" applyFill="0" applyBorder="0" applyAlignment="0" applyProtection="0"/>
    <xf numFmtId="175" fontId="78" fillId="0" borderId="0" applyFont="0" applyBorder="0" applyProtection="0"/>
    <xf numFmtId="166" fontId="7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5" fontId="74" fillId="0" borderId="0" applyFont="0" applyBorder="0" applyProtection="0"/>
    <xf numFmtId="166" fontId="11" fillId="0" borderId="0" applyFont="0" applyFill="0" applyBorder="0" applyAlignment="0" applyProtection="0"/>
    <xf numFmtId="166" fontId="11" fillId="0" borderId="0" applyFont="0" applyFill="0" applyBorder="0" applyAlignment="0" applyProtection="0"/>
    <xf numFmtId="166" fontId="3" fillId="0" borderId="0" applyFont="0" applyFill="0" applyBorder="0" applyAlignment="0" applyProtection="0"/>
    <xf numFmtId="166" fontId="92" fillId="0" borderId="0" applyFont="0" applyFill="0" applyBorder="0" applyAlignment="0" applyProtection="0"/>
    <xf numFmtId="164" fontId="11" fillId="0" borderId="0" applyFont="0" applyFill="0" applyBorder="0" applyAlignment="0" applyProtection="0"/>
    <xf numFmtId="0" fontId="40" fillId="13" borderId="1" applyNumberFormat="0" applyAlignment="0" applyProtection="0"/>
    <xf numFmtId="0" fontId="40" fillId="13" borderId="1" applyNumberFormat="0" applyAlignment="0" applyProtection="0"/>
    <xf numFmtId="0" fontId="41" fillId="0" borderId="18"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3" fontId="94" fillId="0" borderId="0"/>
  </cellStyleXfs>
  <cellXfs count="344">
    <xf numFmtId="0" fontId="0" fillId="0" borderId="0" xfId="0"/>
    <xf numFmtId="0" fontId="4" fillId="0" borderId="0" xfId="833" applyFont="1" applyAlignment="1">
      <alignment vertical="top" wrapText="1"/>
    </xf>
    <xf numFmtId="0" fontId="4" fillId="0" borderId="0" xfId="833" applyFont="1"/>
    <xf numFmtId="4" fontId="4" fillId="0" borderId="0" xfId="833" applyNumberFormat="1" applyFont="1"/>
    <xf numFmtId="0" fontId="8" fillId="0" borderId="0" xfId="833" applyFont="1"/>
    <xf numFmtId="4" fontId="8" fillId="0" borderId="0" xfId="833" applyNumberFormat="1" applyFont="1"/>
    <xf numFmtId="0" fontId="4" fillId="0" borderId="0" xfId="833" applyFont="1" applyAlignment="1">
      <alignment horizontal="right"/>
    </xf>
    <xf numFmtId="4" fontId="4" fillId="0" borderId="0" xfId="833" applyNumberFormat="1" applyFont="1" applyAlignment="1">
      <alignment vertical="top"/>
    </xf>
    <xf numFmtId="4" fontId="8" fillId="0" borderId="0" xfId="833" applyNumberFormat="1" applyFont="1" applyAlignment="1">
      <alignment vertical="top"/>
    </xf>
    <xf numFmtId="4" fontId="11" fillId="0" borderId="0" xfId="833" applyNumberFormat="1" applyFont="1" applyBorder="1" applyAlignment="1">
      <alignment vertical="top"/>
    </xf>
    <xf numFmtId="0" fontId="11" fillId="0" borderId="0" xfId="833" applyFont="1" applyAlignment="1">
      <alignment vertical="top"/>
    </xf>
    <xf numFmtId="0" fontId="12" fillId="0" borderId="19" xfId="833" applyFont="1" applyBorder="1" applyAlignment="1">
      <alignment horizontal="right" vertical="top" wrapText="1"/>
    </xf>
    <xf numFmtId="0" fontId="4" fillId="0" borderId="0" xfId="833" applyFont="1" applyFill="1" applyAlignment="1">
      <alignment vertical="top" wrapText="1"/>
    </xf>
    <xf numFmtId="0" fontId="4" fillId="0" borderId="0" xfId="833" applyFont="1" applyFill="1" applyBorder="1" applyAlignment="1">
      <alignment vertical="top" wrapText="1"/>
    </xf>
    <xf numFmtId="0" fontId="4" fillId="0" borderId="0" xfId="833" applyFont="1" applyAlignment="1">
      <alignment horizontal="center" vertical="top" wrapText="1"/>
    </xf>
    <xf numFmtId="0" fontId="4" fillId="0" borderId="0" xfId="833" applyFont="1" applyAlignment="1">
      <alignment horizontal="center" vertical="top"/>
    </xf>
    <xf numFmtId="0" fontId="4" fillId="0" borderId="0" xfId="833" applyFont="1" applyAlignment="1">
      <alignment horizontal="center"/>
    </xf>
    <xf numFmtId="0" fontId="4" fillId="0" borderId="0" xfId="833" applyFont="1" applyFill="1" applyAlignment="1">
      <alignment horizontal="center"/>
    </xf>
    <xf numFmtId="0" fontId="4" fillId="0" borderId="0" xfId="833" applyFont="1" applyFill="1"/>
    <xf numFmtId="0" fontId="4" fillId="0" borderId="0" xfId="833" applyFont="1" applyFill="1" applyAlignment="1">
      <alignment horizontal="center" vertical="top" wrapText="1"/>
    </xf>
    <xf numFmtId="0" fontId="4" fillId="0" borderId="0" xfId="833" applyFont="1" applyFill="1" applyAlignment="1">
      <alignment horizontal="center" vertical="top"/>
    </xf>
    <xf numFmtId="4" fontId="4" fillId="0" borderId="0" xfId="833" applyNumberFormat="1" applyFont="1" applyFill="1" applyAlignment="1">
      <alignment vertical="top"/>
    </xf>
    <xf numFmtId="0" fontId="4" fillId="0" borderId="0" xfId="833" applyFont="1" applyFill="1" applyBorder="1" applyAlignment="1">
      <alignment horizontal="center" vertical="top"/>
    </xf>
    <xf numFmtId="0" fontId="4" fillId="0" borderId="0" xfId="833" applyFont="1" applyFill="1" applyBorder="1" applyAlignment="1">
      <alignment horizontal="center" vertical="top" wrapText="1"/>
    </xf>
    <xf numFmtId="4" fontId="4" fillId="0" borderId="0" xfId="833" applyNumberFormat="1" applyFont="1" applyFill="1"/>
    <xf numFmtId="0" fontId="4" fillId="0" borderId="19" xfId="833" applyFont="1" applyFill="1" applyBorder="1" applyAlignment="1">
      <alignment horizontal="center" vertical="top" wrapText="1"/>
    </xf>
    <xf numFmtId="0" fontId="12" fillId="0" borderId="19" xfId="833" applyFont="1" applyFill="1" applyBorder="1" applyAlignment="1">
      <alignment horizontal="right" vertical="top" wrapText="1"/>
    </xf>
    <xf numFmtId="0" fontId="4" fillId="0" borderId="19" xfId="833" applyFont="1" applyFill="1" applyBorder="1" applyAlignment="1">
      <alignment horizontal="center" vertical="top"/>
    </xf>
    <xf numFmtId="4" fontId="4" fillId="0" borderId="0" xfId="833" applyNumberFormat="1" applyFont="1" applyFill="1" applyBorder="1" applyAlignment="1">
      <alignment horizontal="right" vertical="top"/>
    </xf>
    <xf numFmtId="4" fontId="4" fillId="0" borderId="19" xfId="833" applyNumberFormat="1" applyFont="1" applyFill="1" applyBorder="1" applyAlignment="1">
      <alignment horizontal="right" vertical="top"/>
    </xf>
    <xf numFmtId="0" fontId="8" fillId="0" borderId="0" xfId="833" applyFont="1" applyAlignment="1">
      <alignment horizontal="center"/>
    </xf>
    <xf numFmtId="0" fontId="8" fillId="0" borderId="0" xfId="833" applyFont="1" applyAlignment="1">
      <alignment horizontal="right"/>
    </xf>
    <xf numFmtId="0" fontId="4" fillId="0" borderId="0" xfId="833" applyFont="1" applyFill="1" applyBorder="1" applyAlignment="1">
      <alignment horizontal="right" vertical="top"/>
    </xf>
    <xf numFmtId="0" fontId="11" fillId="0" borderId="0" xfId="0" applyFont="1" applyAlignment="1">
      <alignment vertical="top"/>
    </xf>
    <xf numFmtId="4" fontId="4" fillId="0" borderId="0" xfId="833" applyNumberFormat="1" applyFont="1" applyFill="1" applyAlignment="1">
      <alignment horizontal="right"/>
    </xf>
    <xf numFmtId="4" fontId="12" fillId="0" borderId="19" xfId="833" applyNumberFormat="1" applyFont="1" applyFill="1" applyBorder="1" applyAlignment="1">
      <alignment horizontal="right" vertical="top"/>
    </xf>
    <xf numFmtId="0" fontId="4" fillId="0" borderId="0" xfId="833" applyFont="1" applyFill="1" applyBorder="1" applyAlignment="1">
      <alignment horizontal="center"/>
    </xf>
    <xf numFmtId="0" fontId="4" fillId="0" borderId="0" xfId="833" applyFont="1" applyFill="1" applyBorder="1" applyAlignment="1">
      <alignment horizontal="right"/>
    </xf>
    <xf numFmtId="0" fontId="4" fillId="0" borderId="0" xfId="833" applyFont="1" applyFill="1" applyAlignment="1">
      <alignment horizontal="right"/>
    </xf>
    <xf numFmtId="0" fontId="24" fillId="0" borderId="0" xfId="0" applyFont="1" applyAlignment="1">
      <alignment vertical="top"/>
    </xf>
    <xf numFmtId="0" fontId="22" fillId="0" borderId="0" xfId="0" applyFont="1" applyFill="1" applyAlignment="1">
      <alignment horizontal="left" vertical="top"/>
    </xf>
    <xf numFmtId="4" fontId="11" fillId="0" borderId="0" xfId="833" applyNumberFormat="1" applyFont="1" applyFill="1" applyBorder="1" applyAlignment="1">
      <alignment horizontal="right" vertical="top"/>
    </xf>
    <xf numFmtId="0" fontId="11" fillId="0" borderId="0" xfId="833" applyFont="1" applyFill="1" applyAlignment="1">
      <alignment vertical="top" wrapText="1"/>
    </xf>
    <xf numFmtId="0" fontId="11" fillId="0" borderId="0" xfId="833" applyFont="1" applyFill="1" applyBorder="1" applyAlignment="1">
      <alignment horizontal="right" vertical="top"/>
    </xf>
    <xf numFmtId="0" fontId="11" fillId="0" borderId="0" xfId="833" applyFont="1" applyFill="1" applyBorder="1" applyAlignment="1">
      <alignment vertical="top" wrapText="1"/>
    </xf>
    <xf numFmtId="0" fontId="11" fillId="0" borderId="0" xfId="833" applyFont="1" applyFill="1" applyBorder="1" applyAlignment="1">
      <alignment vertical="top"/>
    </xf>
    <xf numFmtId="0" fontId="4" fillId="0" borderId="19" xfId="833" applyFont="1" applyFill="1" applyBorder="1" applyAlignment="1">
      <alignment horizontal="right" vertical="top"/>
    </xf>
    <xf numFmtId="0" fontId="11" fillId="0" borderId="0" xfId="833" applyFont="1" applyBorder="1" applyAlignment="1">
      <alignment vertical="top"/>
    </xf>
    <xf numFmtId="0" fontId="0" fillId="0" borderId="0" xfId="833" applyFont="1" applyFill="1" applyAlignment="1">
      <alignment vertical="top" wrapText="1"/>
    </xf>
    <xf numFmtId="0" fontId="3" fillId="0" borderId="0" xfId="0" applyFont="1" applyFill="1" applyAlignment="1" applyProtection="1">
      <alignment vertical="top" wrapText="1"/>
    </xf>
    <xf numFmtId="0" fontId="3" fillId="0" borderId="0" xfId="834" applyFont="1" applyFill="1" applyBorder="1" applyAlignment="1">
      <alignment vertical="top" wrapText="1"/>
    </xf>
    <xf numFmtId="0" fontId="3" fillId="0" borderId="0" xfId="834" applyFont="1" applyFill="1" applyBorder="1" applyAlignment="1">
      <alignment horizontal="center" vertical="top"/>
    </xf>
    <xf numFmtId="0" fontId="3" fillId="0" borderId="0" xfId="834" applyFont="1" applyFill="1" applyBorder="1" applyAlignment="1">
      <alignment horizontal="right" vertical="top"/>
    </xf>
    <xf numFmtId="0" fontId="3" fillId="0" borderId="0" xfId="0" applyFont="1" applyFill="1" applyAlignment="1">
      <alignment vertical="top"/>
    </xf>
    <xf numFmtId="4" fontId="11" fillId="0" borderId="0" xfId="833" applyNumberFormat="1" applyFont="1" applyFill="1" applyAlignment="1">
      <alignment vertical="top"/>
    </xf>
    <xf numFmtId="4" fontId="3" fillId="0" borderId="0" xfId="834" applyNumberFormat="1" applyFont="1" applyFill="1" applyBorder="1" applyAlignment="1">
      <alignment horizontal="right" vertical="top"/>
    </xf>
    <xf numFmtId="0" fontId="3" fillId="0" borderId="0" xfId="833" applyFont="1" applyFill="1" applyAlignment="1">
      <alignment vertical="top" wrapText="1"/>
    </xf>
    <xf numFmtId="0" fontId="4" fillId="0" borderId="0" xfId="833" applyFont="1" applyFill="1" applyAlignment="1">
      <alignment vertical="top"/>
    </xf>
    <xf numFmtId="0" fontId="0" fillId="0" borderId="0" xfId="833" applyFont="1" applyFill="1" applyBorder="1" applyAlignment="1">
      <alignment vertical="top" wrapText="1"/>
    </xf>
    <xf numFmtId="0" fontId="4" fillId="0" borderId="0" xfId="554" applyFont="1" applyAlignment="1">
      <alignment horizontal="right"/>
    </xf>
    <xf numFmtId="0" fontId="4" fillId="0" borderId="0" xfId="554" applyFont="1" applyAlignment="1">
      <alignment horizontal="left"/>
    </xf>
    <xf numFmtId="0" fontId="4" fillId="0" borderId="0" xfId="833" applyFont="1" applyAlignment="1">
      <alignment horizontal="left" vertical="top" wrapText="1"/>
    </xf>
    <xf numFmtId="0" fontId="4" fillId="0" borderId="0" xfId="554" applyFont="1" applyAlignment="1">
      <alignment horizontal="left" vertical="top"/>
    </xf>
    <xf numFmtId="0" fontId="4" fillId="0" borderId="0" xfId="554" applyFont="1" applyAlignment="1"/>
    <xf numFmtId="0" fontId="75" fillId="38" borderId="20" xfId="833" applyFont="1" applyFill="1" applyBorder="1" applyAlignment="1">
      <alignment horizontal="center"/>
    </xf>
    <xf numFmtId="0" fontId="75" fillId="38" borderId="20" xfId="833" applyFont="1" applyFill="1" applyBorder="1" applyAlignment="1">
      <alignment horizontal="center" vertical="top" wrapText="1"/>
    </xf>
    <xf numFmtId="0" fontId="75" fillId="38" borderId="20" xfId="836" applyFont="1" applyFill="1" applyBorder="1" applyAlignment="1">
      <alignment horizontal="center" wrapText="1"/>
    </xf>
    <xf numFmtId="0" fontId="4" fillId="0" borderId="0" xfId="836" applyFont="1"/>
    <xf numFmtId="0" fontId="4" fillId="0" borderId="0" xfId="554" applyFont="1"/>
    <xf numFmtId="0" fontId="4" fillId="0" borderId="21" xfId="833" applyFont="1" applyBorder="1" applyAlignment="1">
      <alignment horizontal="center"/>
    </xf>
    <xf numFmtId="0" fontId="8" fillId="0" borderId="21" xfId="833" applyFont="1" applyBorder="1" applyAlignment="1">
      <alignment horizontal="left" vertical="top" wrapText="1"/>
    </xf>
    <xf numFmtId="0" fontId="4" fillId="0" borderId="21" xfId="554" applyFont="1" applyBorder="1" applyAlignment="1">
      <alignment horizontal="center"/>
    </xf>
    <xf numFmtId="0" fontId="4" fillId="0" borderId="21" xfId="554" applyFont="1" applyBorder="1" applyAlignment="1">
      <alignment horizontal="right"/>
    </xf>
    <xf numFmtId="0" fontId="75" fillId="38" borderId="22" xfId="836" applyFont="1" applyFill="1" applyBorder="1" applyAlignment="1">
      <alignment horizontal="center" wrapText="1"/>
    </xf>
    <xf numFmtId="0" fontId="4" fillId="0" borderId="0" xfId="833" applyFont="1" applyFill="1" applyAlignment="1">
      <alignment horizontal="left" vertical="top" wrapText="1"/>
    </xf>
    <xf numFmtId="0" fontId="4" fillId="0" borderId="0" xfId="554" applyFont="1" applyFill="1" applyAlignment="1">
      <alignment horizontal="center"/>
    </xf>
    <xf numFmtId="0" fontId="4" fillId="0" borderId="0" xfId="554" applyFont="1" applyFill="1" applyAlignment="1">
      <alignment horizontal="right"/>
    </xf>
    <xf numFmtId="4" fontId="4" fillId="0" borderId="0" xfId="833" applyNumberFormat="1" applyFont="1" applyFill="1" applyBorder="1" applyAlignment="1">
      <alignment horizontal="right"/>
    </xf>
    <xf numFmtId="4" fontId="4" fillId="0" borderId="0" xfId="554" applyNumberFormat="1" applyFont="1" applyFill="1" applyBorder="1" applyAlignment="1">
      <alignment horizontal="right"/>
    </xf>
    <xf numFmtId="0" fontId="4" fillId="0" borderId="0" xfId="554" applyFont="1" applyFill="1" applyAlignment="1">
      <alignment horizontal="left" vertical="top"/>
    </xf>
    <xf numFmtId="0" fontId="76" fillId="0" borderId="0" xfId="833" applyFont="1" applyFill="1" applyAlignment="1">
      <alignment horizontal="left" vertical="top" wrapText="1"/>
    </xf>
    <xf numFmtId="0" fontId="4" fillId="0" borderId="0" xfId="554" applyFont="1" applyFill="1" applyAlignment="1">
      <alignment horizontal="center" vertical="top"/>
    </xf>
    <xf numFmtId="0" fontId="4" fillId="0" borderId="0" xfId="554" applyFont="1" applyFill="1" applyAlignment="1">
      <alignment horizontal="right" vertical="top"/>
    </xf>
    <xf numFmtId="4" fontId="4" fillId="0" borderId="0" xfId="554" applyNumberFormat="1" applyFont="1" applyFill="1" applyBorder="1" applyAlignment="1">
      <alignment horizontal="right" vertical="top"/>
    </xf>
    <xf numFmtId="0" fontId="5" fillId="0" borderId="19" xfId="833" applyFont="1" applyFill="1" applyBorder="1" applyAlignment="1">
      <alignment horizontal="right" vertical="top" wrapText="1"/>
    </xf>
    <xf numFmtId="4" fontId="5" fillId="0" borderId="19" xfId="833" applyNumberFormat="1" applyFont="1" applyFill="1" applyBorder="1" applyAlignment="1">
      <alignment horizontal="right" vertical="top"/>
    </xf>
    <xf numFmtId="4" fontId="79" fillId="0" borderId="0" xfId="833" applyNumberFormat="1" applyFont="1" applyFill="1" applyBorder="1" applyAlignment="1">
      <alignment horizontal="right" vertical="top"/>
    </xf>
    <xf numFmtId="4" fontId="12" fillId="0" borderId="19" xfId="0" applyNumberFormat="1" applyFont="1" applyBorder="1" applyAlignment="1">
      <alignment horizontal="right" vertical="top"/>
    </xf>
    <xf numFmtId="1" fontId="81" fillId="0" borderId="0" xfId="0" applyNumberFormat="1" applyFont="1" applyFill="1" applyAlignment="1">
      <alignment horizontal="right" vertical="top" wrapText="1"/>
    </xf>
    <xf numFmtId="0" fontId="14" fillId="0" borderId="0" xfId="832" applyFont="1" applyFill="1" applyAlignment="1">
      <alignment vertical="top"/>
    </xf>
    <xf numFmtId="1" fontId="3" fillId="0" borderId="0" xfId="0" applyNumberFormat="1" applyFont="1" applyFill="1" applyAlignment="1" applyProtection="1">
      <alignment horizontal="right" vertical="top"/>
    </xf>
    <xf numFmtId="4" fontId="82" fillId="0" borderId="0" xfId="833" applyNumberFormat="1" applyFont="1" applyFill="1" applyBorder="1" applyAlignment="1">
      <alignment horizontal="right" vertical="top"/>
    </xf>
    <xf numFmtId="4" fontId="14" fillId="0" borderId="0" xfId="832" applyNumberFormat="1" applyFont="1" applyFill="1" applyAlignment="1">
      <alignment vertical="top"/>
    </xf>
    <xf numFmtId="0" fontId="3" fillId="0" borderId="0" xfId="832" applyFont="1" applyFill="1" applyAlignment="1">
      <alignment vertical="top"/>
    </xf>
    <xf numFmtId="0" fontId="3" fillId="0" borderId="0" xfId="0" applyFont="1" applyFill="1" applyAlignment="1">
      <alignment vertical="top" wrapText="1"/>
    </xf>
    <xf numFmtId="0" fontId="11" fillId="0" borderId="0" xfId="833" applyFont="1" applyAlignment="1">
      <alignment horizontal="center" vertical="top"/>
    </xf>
    <xf numFmtId="0" fontId="85" fillId="0" borderId="0" xfId="834" applyFont="1" applyFill="1" applyBorder="1" applyAlignment="1">
      <alignment vertical="top"/>
    </xf>
    <xf numFmtId="0" fontId="22" fillId="0" borderId="0" xfId="554" applyFont="1" applyFill="1" applyAlignment="1">
      <alignment horizontal="left" vertical="top"/>
    </xf>
    <xf numFmtId="0" fontId="3" fillId="0" borderId="0" xfId="554" applyFont="1" applyFill="1" applyAlignment="1">
      <alignment vertical="top"/>
    </xf>
    <xf numFmtId="0" fontId="19" fillId="0" borderId="0" xfId="554" applyFont="1" applyFill="1" applyBorder="1" applyAlignment="1">
      <alignment vertical="top"/>
    </xf>
    <xf numFmtId="0" fontId="19" fillId="0" borderId="23" xfId="554" applyFont="1" applyFill="1" applyBorder="1" applyAlignment="1">
      <alignment horizontal="right" vertical="top"/>
    </xf>
    <xf numFmtId="0" fontId="19" fillId="0" borderId="0" xfId="554" applyFont="1" applyFill="1" applyBorder="1" applyAlignment="1">
      <alignment horizontal="right" vertical="top"/>
    </xf>
    <xf numFmtId="0" fontId="19" fillId="0" borderId="19" xfId="554" applyFont="1" applyFill="1" applyBorder="1" applyAlignment="1">
      <alignment horizontal="right" vertical="top"/>
    </xf>
    <xf numFmtId="4" fontId="19" fillId="0" borderId="19" xfId="554" applyNumberFormat="1" applyFont="1" applyFill="1" applyBorder="1" applyAlignment="1">
      <alignment horizontal="right" vertical="top"/>
    </xf>
    <xf numFmtId="4" fontId="21" fillId="0" borderId="0" xfId="0" applyNumberFormat="1" applyFont="1" applyFill="1" applyBorder="1" applyAlignment="1">
      <alignment horizontal="right" vertical="top"/>
    </xf>
    <xf numFmtId="0" fontId="11" fillId="0" borderId="0" xfId="837" applyFont="1" applyAlignment="1">
      <alignment vertical="top"/>
    </xf>
    <xf numFmtId="1" fontId="4" fillId="0" borderId="0" xfId="0" applyNumberFormat="1" applyFont="1" applyFill="1" applyBorder="1" applyAlignment="1">
      <alignment vertical="top" wrapText="1"/>
    </xf>
    <xf numFmtId="0" fontId="24" fillId="0" borderId="0" xfId="835" applyFont="1" applyAlignment="1">
      <alignment vertical="top"/>
    </xf>
    <xf numFmtId="0" fontId="3" fillId="0" borderId="0" xfId="0" applyFont="1" applyFill="1" applyAlignment="1" applyProtection="1">
      <alignment horizontal="right" vertical="top" wrapText="1"/>
    </xf>
    <xf numFmtId="0" fontId="4" fillId="0" borderId="0" xfId="833" applyFont="1" applyAlignment="1">
      <alignment vertical="top"/>
    </xf>
    <xf numFmtId="0" fontId="3" fillId="0" borderId="0" xfId="833" applyFont="1" applyFill="1" applyBorder="1" applyAlignment="1">
      <alignment horizontal="right" vertical="top"/>
    </xf>
    <xf numFmtId="4" fontId="11" fillId="0" borderId="0" xfId="833" applyNumberFormat="1" applyFont="1" applyFill="1" applyBorder="1" applyAlignment="1">
      <alignment vertical="top"/>
    </xf>
    <xf numFmtId="0" fontId="4" fillId="0" borderId="0" xfId="833" applyFont="1" applyFill="1" applyAlignment="1">
      <alignment horizontal="right" vertical="top"/>
    </xf>
    <xf numFmtId="0" fontId="4" fillId="0" borderId="0" xfId="833" applyFont="1" applyAlignment="1">
      <alignment horizontal="right" vertical="top"/>
    </xf>
    <xf numFmtId="4" fontId="14" fillId="0" borderId="0" xfId="832" applyNumberFormat="1" applyFont="1" applyFill="1" applyBorder="1" applyAlignment="1">
      <alignment horizontal="right" vertical="top"/>
    </xf>
    <xf numFmtId="4" fontId="11" fillId="0" borderId="0" xfId="0" applyNumberFormat="1" applyFont="1" applyBorder="1" applyAlignment="1">
      <alignment horizontal="left" vertical="top"/>
    </xf>
    <xf numFmtId="4" fontId="11" fillId="0" borderId="0" xfId="0" applyNumberFormat="1" applyFont="1" applyAlignment="1">
      <alignment horizontal="left" vertical="top"/>
    </xf>
    <xf numFmtId="4" fontId="11" fillId="0" borderId="19" xfId="0" applyNumberFormat="1" applyFont="1" applyBorder="1" applyAlignment="1">
      <alignment horizontal="right" vertical="top"/>
    </xf>
    <xf numFmtId="0" fontId="12" fillId="0" borderId="0" xfId="833" applyFont="1" applyBorder="1" applyAlignment="1">
      <alignment horizontal="right" vertical="top" wrapText="1"/>
    </xf>
    <xf numFmtId="4" fontId="11" fillId="0" borderId="0" xfId="0" applyNumberFormat="1" applyFont="1" applyBorder="1" applyAlignment="1">
      <alignment horizontal="right" vertical="top"/>
    </xf>
    <xf numFmtId="4" fontId="12" fillId="0" borderId="0" xfId="0" applyNumberFormat="1" applyFont="1" applyBorder="1" applyAlignment="1">
      <alignment horizontal="right" vertical="top"/>
    </xf>
    <xf numFmtId="0" fontId="84" fillId="0" borderId="0" xfId="0" applyFont="1" applyFill="1" applyAlignment="1" applyProtection="1">
      <alignment vertical="top" wrapText="1"/>
    </xf>
    <xf numFmtId="0" fontId="3" fillId="0" borderId="0" xfId="0" applyFont="1" applyAlignment="1">
      <alignment vertical="top" wrapText="1"/>
    </xf>
    <xf numFmtId="0" fontId="12" fillId="0" borderId="0" xfId="833" applyFont="1" applyAlignment="1">
      <alignment horizontal="left" vertical="top" wrapText="1"/>
    </xf>
    <xf numFmtId="4" fontId="12" fillId="0" borderId="0" xfId="833" applyNumberFormat="1" applyFont="1" applyFill="1" applyBorder="1" applyAlignment="1">
      <alignment horizontal="right" vertical="top"/>
    </xf>
    <xf numFmtId="0" fontId="20" fillId="39" borderId="24" xfId="833" applyFont="1" applyFill="1" applyBorder="1" applyAlignment="1">
      <alignment horizontal="center" vertical="top" wrapText="1"/>
    </xf>
    <xf numFmtId="0" fontId="20" fillId="39" borderId="24" xfId="833" applyFont="1" applyFill="1" applyBorder="1" applyAlignment="1">
      <alignment horizontal="right" vertical="top" wrapText="1"/>
    </xf>
    <xf numFmtId="4" fontId="0" fillId="0" borderId="0" xfId="833" applyNumberFormat="1" applyFont="1" applyFill="1" applyBorder="1" applyAlignment="1">
      <alignment horizontal="right" vertical="top"/>
    </xf>
    <xf numFmtId="0" fontId="12" fillId="0" borderId="0" xfId="0" applyFont="1" applyAlignment="1">
      <alignment vertical="top" wrapText="1"/>
    </xf>
    <xf numFmtId="4" fontId="5" fillId="0" borderId="0" xfId="833" applyNumberFormat="1" applyFont="1" applyFill="1" applyBorder="1" applyAlignment="1">
      <alignment horizontal="right" vertical="top"/>
    </xf>
    <xf numFmtId="4" fontId="3" fillId="0" borderId="0" xfId="0" applyNumberFormat="1" applyFont="1" applyFill="1" applyBorder="1" applyAlignment="1" applyProtection="1">
      <alignment horizontal="right" vertical="top"/>
      <protection locked="0"/>
    </xf>
    <xf numFmtId="0" fontId="12" fillId="0" borderId="0" xfId="833" applyFont="1" applyFill="1" applyAlignment="1">
      <alignment vertical="top"/>
    </xf>
    <xf numFmtId="4" fontId="12" fillId="0" borderId="0" xfId="833" applyNumberFormat="1" applyFont="1" applyFill="1" applyAlignment="1">
      <alignment vertical="top"/>
    </xf>
    <xf numFmtId="0" fontId="19" fillId="0" borderId="0" xfId="833" applyFont="1" applyAlignment="1">
      <alignment horizontal="left" vertical="top" wrapText="1"/>
    </xf>
    <xf numFmtId="0" fontId="4" fillId="0" borderId="0" xfId="833" applyFont="1" applyAlignment="1">
      <alignment horizontal="right" vertical="top" wrapText="1"/>
    </xf>
    <xf numFmtId="181" fontId="3" fillId="0" borderId="0" xfId="916" applyNumberFormat="1" applyFont="1" applyFill="1" applyBorder="1" applyAlignment="1" applyProtection="1">
      <alignment horizontal="right" vertical="top" wrapText="1"/>
    </xf>
    <xf numFmtId="0" fontId="3" fillId="0" borderId="0" xfId="833" applyFont="1" applyFill="1" applyBorder="1" applyAlignment="1">
      <alignment vertical="top" wrapText="1"/>
    </xf>
    <xf numFmtId="0" fontId="3" fillId="0" borderId="0" xfId="0" applyFont="1" applyFill="1" applyBorder="1" applyAlignment="1" applyProtection="1">
      <alignment vertical="top" wrapText="1"/>
    </xf>
    <xf numFmtId="0" fontId="19" fillId="0" borderId="24" xfId="833" applyFont="1" applyFill="1" applyBorder="1" applyAlignment="1">
      <alignment vertical="top" wrapText="1"/>
    </xf>
    <xf numFmtId="0" fontId="19" fillId="0" borderId="0" xfId="833" applyFont="1" applyFill="1" applyBorder="1" applyAlignment="1">
      <alignment vertical="top" wrapText="1"/>
    </xf>
    <xf numFmtId="0" fontId="19" fillId="0" borderId="25" xfId="833" applyFont="1" applyFill="1" applyBorder="1" applyAlignment="1">
      <alignment vertical="top" wrapText="1"/>
    </xf>
    <xf numFmtId="0" fontId="9" fillId="0" borderId="0" xfId="833" applyFont="1" applyAlignment="1">
      <alignment horizontal="left" vertical="top"/>
    </xf>
    <xf numFmtId="0" fontId="9" fillId="0" borderId="0" xfId="833" applyFont="1" applyAlignment="1">
      <alignment horizontal="right" vertical="top"/>
    </xf>
    <xf numFmtId="0" fontId="9" fillId="0" borderId="0" xfId="833" applyFont="1" applyAlignment="1">
      <alignment horizontal="right" vertical="top" wrapText="1"/>
    </xf>
    <xf numFmtId="0" fontId="12" fillId="0" borderId="0" xfId="833" applyFont="1" applyAlignment="1">
      <alignment horizontal="right" vertical="top" wrapText="1"/>
    </xf>
    <xf numFmtId="0" fontId="11" fillId="0" borderId="0" xfId="833" applyFont="1" applyAlignment="1">
      <alignment horizontal="right" vertical="top" wrapText="1"/>
    </xf>
    <xf numFmtId="0" fontId="3" fillId="0" borderId="0" xfId="833" applyFont="1" applyFill="1" applyBorder="1" applyAlignment="1">
      <alignment horizontal="right" vertical="top" wrapText="1"/>
    </xf>
    <xf numFmtId="181" fontId="3" fillId="0" borderId="0" xfId="0" applyNumberFormat="1" applyFont="1" applyFill="1" applyAlignment="1" applyProtection="1">
      <alignment horizontal="right" vertical="top" wrapText="1"/>
    </xf>
    <xf numFmtId="0" fontId="4" fillId="0" borderId="19" xfId="833" applyFont="1" applyFill="1" applyBorder="1" applyAlignment="1">
      <alignment horizontal="right" vertical="top" wrapText="1"/>
    </xf>
    <xf numFmtId="0" fontId="4" fillId="0" borderId="0" xfId="833" applyFont="1" applyFill="1" applyBorder="1" applyAlignment="1">
      <alignment horizontal="right" vertical="top" wrapText="1"/>
    </xf>
    <xf numFmtId="0" fontId="19" fillId="0" borderId="0" xfId="834" applyFont="1" applyFill="1" applyBorder="1" applyAlignment="1">
      <alignment horizontal="right" vertical="top"/>
    </xf>
    <xf numFmtId="0" fontId="3" fillId="0" borderId="23" xfId="834" applyFont="1" applyFill="1" applyBorder="1" applyAlignment="1">
      <alignment horizontal="right" vertical="top"/>
    </xf>
    <xf numFmtId="49" fontId="3" fillId="0" borderId="0" xfId="834" applyNumberFormat="1" applyFont="1" applyFill="1" applyBorder="1" applyAlignment="1">
      <alignment horizontal="right" vertical="top"/>
    </xf>
    <xf numFmtId="0" fontId="3" fillId="0" borderId="19" xfId="834" applyFont="1" applyFill="1" applyBorder="1" applyAlignment="1">
      <alignment horizontal="right" vertical="top"/>
    </xf>
    <xf numFmtId="0" fontId="12" fillId="0" borderId="19" xfId="833" applyFont="1" applyBorder="1" applyAlignment="1">
      <alignment horizontal="right" vertical="top"/>
    </xf>
    <xf numFmtId="0" fontId="12" fillId="0" borderId="0" xfId="833" applyFont="1" applyBorder="1" applyAlignment="1">
      <alignment horizontal="right" vertical="top"/>
    </xf>
    <xf numFmtId="0" fontId="3" fillId="0" borderId="0" xfId="0" applyFont="1" applyBorder="1" applyAlignment="1" applyProtection="1">
      <alignment horizontal="left" vertical="top" wrapText="1"/>
      <protection locked="0"/>
    </xf>
    <xf numFmtId="0" fontId="0" fillId="0" borderId="0" xfId="833" applyFont="1" applyFill="1" applyAlignment="1">
      <alignment horizontal="left" vertical="top" wrapText="1"/>
    </xf>
    <xf numFmtId="0" fontId="20" fillId="39" borderId="24" xfId="835" applyFont="1" applyFill="1" applyBorder="1" applyAlignment="1">
      <alignment horizontal="right" vertical="top" wrapText="1"/>
    </xf>
    <xf numFmtId="0" fontId="3" fillId="0" borderId="19" xfId="554" applyFont="1" applyFill="1" applyBorder="1" applyAlignment="1">
      <alignment horizontal="right" vertical="top"/>
    </xf>
    <xf numFmtId="0" fontId="11" fillId="0" borderId="0" xfId="0" applyFont="1" applyAlignment="1">
      <alignment horizontal="right" vertical="top"/>
    </xf>
    <xf numFmtId="181" fontId="3" fillId="0" borderId="0" xfId="917" applyNumberFormat="1" applyFont="1" applyFill="1" applyBorder="1" applyAlignment="1">
      <alignment horizontal="right" vertical="top"/>
    </xf>
    <xf numFmtId="49" fontId="12" fillId="0" borderId="0" xfId="833" applyNumberFormat="1" applyFont="1" applyFill="1" applyAlignment="1">
      <alignment horizontal="right" vertical="top" wrapText="1"/>
    </xf>
    <xf numFmtId="0" fontId="12" fillId="0" borderId="0" xfId="833" applyFont="1" applyFill="1" applyAlignment="1">
      <alignment vertical="top" wrapText="1"/>
    </xf>
    <xf numFmtId="4" fontId="12" fillId="0" borderId="0" xfId="833" applyNumberFormat="1" applyFont="1" applyFill="1" applyBorder="1" applyAlignment="1">
      <alignment vertical="top"/>
    </xf>
    <xf numFmtId="177" fontId="4" fillId="0" borderId="0" xfId="833" applyNumberFormat="1" applyFont="1" applyFill="1" applyBorder="1" applyAlignment="1">
      <alignment horizontal="right" vertical="top"/>
    </xf>
    <xf numFmtId="0" fontId="3" fillId="0" borderId="0" xfId="0" applyFont="1" applyAlignment="1">
      <alignment horizontal="right" vertical="top"/>
    </xf>
    <xf numFmtId="4" fontId="4" fillId="0" borderId="19" xfId="833" applyNumberFormat="1" applyFont="1" applyFill="1" applyBorder="1" applyAlignment="1">
      <alignment vertical="top"/>
    </xf>
    <xf numFmtId="0" fontId="4" fillId="0" borderId="0" xfId="833" applyFont="1" applyFill="1" applyBorder="1" applyAlignment="1">
      <alignment horizontal="left" vertical="top" wrapText="1"/>
    </xf>
    <xf numFmtId="0" fontId="99" fillId="0" borderId="0" xfId="0" applyFont="1" applyAlignment="1">
      <alignment vertical="top"/>
    </xf>
    <xf numFmtId="0" fontId="12" fillId="0" borderId="19" xfId="833" applyFont="1" applyFill="1" applyBorder="1" applyAlignment="1">
      <alignment horizontal="left" vertical="top" wrapText="1"/>
    </xf>
    <xf numFmtId="0" fontId="0" fillId="0" borderId="0" xfId="833" applyFont="1" applyFill="1" applyBorder="1" applyAlignment="1">
      <alignment horizontal="right" vertical="top"/>
    </xf>
    <xf numFmtId="177" fontId="19" fillId="0" borderId="0" xfId="833" applyNumberFormat="1" applyFont="1" applyFill="1" applyBorder="1" applyAlignment="1">
      <alignment horizontal="right" vertical="top" wrapText="1"/>
    </xf>
    <xf numFmtId="0" fontId="99" fillId="0" borderId="0" xfId="0" applyFont="1" applyAlignment="1">
      <alignment horizontal="right" vertical="top"/>
    </xf>
    <xf numFmtId="0" fontId="12" fillId="0" borderId="19" xfId="0" applyFont="1" applyBorder="1" applyAlignment="1">
      <alignment horizontal="right" vertical="top"/>
    </xf>
    <xf numFmtId="0" fontId="12" fillId="0" borderId="0" xfId="0" applyFont="1" applyBorder="1" applyAlignment="1">
      <alignment horizontal="right" vertical="top"/>
    </xf>
    <xf numFmtId="179" fontId="3" fillId="0" borderId="0" xfId="0" applyNumberFormat="1" applyFont="1" applyFill="1" applyBorder="1" applyAlignment="1">
      <alignment horizontal="right" vertical="top"/>
    </xf>
    <xf numFmtId="0" fontId="12" fillId="0" borderId="0" xfId="833" applyFont="1" applyFill="1" applyAlignment="1">
      <alignment horizontal="left" vertical="top" wrapText="1"/>
    </xf>
    <xf numFmtId="1" fontId="4" fillId="0" borderId="0" xfId="0" applyNumberFormat="1" applyFont="1" applyFill="1" applyBorder="1" applyAlignment="1">
      <alignment horizontal="center" vertical="top" wrapText="1"/>
    </xf>
    <xf numFmtId="0" fontId="0" fillId="0" borderId="0" xfId="0" applyFont="1" applyAlignment="1">
      <alignment vertical="top"/>
    </xf>
    <xf numFmtId="0" fontId="12" fillId="0" borderId="0" xfId="0" applyFont="1" applyFill="1" applyAlignment="1">
      <alignment vertical="top"/>
    </xf>
    <xf numFmtId="0" fontId="12" fillId="0" borderId="0" xfId="0" applyFont="1" applyAlignment="1">
      <alignment horizontal="center" vertical="top" wrapText="1"/>
    </xf>
    <xf numFmtId="0" fontId="19" fillId="0" borderId="24" xfId="833" applyFont="1" applyFill="1" applyBorder="1" applyAlignment="1">
      <alignment horizontal="center" vertical="top" wrapText="1"/>
    </xf>
    <xf numFmtId="0" fontId="19" fillId="0" borderId="25" xfId="833" applyFont="1" applyFill="1" applyBorder="1" applyAlignment="1">
      <alignment horizontal="center" vertical="top" wrapText="1"/>
    </xf>
    <xf numFmtId="0" fontId="19" fillId="0" borderId="0" xfId="833" applyFont="1" applyFill="1" applyBorder="1" applyAlignment="1">
      <alignment horizontal="center" vertical="top" wrapText="1"/>
    </xf>
    <xf numFmtId="0" fontId="12" fillId="0" borderId="0" xfId="833" applyFont="1" applyFill="1" applyBorder="1" applyAlignment="1">
      <alignment horizontal="center" vertical="top"/>
    </xf>
    <xf numFmtId="0" fontId="3" fillId="0" borderId="0" xfId="0" applyFont="1" applyAlignment="1">
      <alignment horizontal="center" vertical="top" wrapText="1"/>
    </xf>
    <xf numFmtId="0" fontId="99" fillId="0" borderId="0" xfId="0" applyFont="1" applyAlignment="1">
      <alignment horizontal="center" vertical="top"/>
    </xf>
    <xf numFmtId="0" fontId="3" fillId="0" borderId="0" xfId="833" applyFont="1" applyFill="1" applyBorder="1" applyAlignment="1">
      <alignment horizontal="center" vertical="top"/>
    </xf>
    <xf numFmtId="0" fontId="11" fillId="0" borderId="0" xfId="833" applyFont="1" applyFill="1" applyBorder="1" applyAlignment="1">
      <alignment horizontal="center" vertical="top"/>
    </xf>
    <xf numFmtId="0" fontId="13" fillId="0" borderId="0" xfId="833" applyFont="1" applyFill="1" applyBorder="1" applyAlignment="1">
      <alignment horizontal="center" vertical="top"/>
    </xf>
    <xf numFmtId="0" fontId="3" fillId="0" borderId="0" xfId="0" applyFont="1" applyFill="1" applyAlignment="1" applyProtection="1">
      <alignment horizontal="center" vertical="top"/>
    </xf>
    <xf numFmtId="0" fontId="0" fillId="0" borderId="0" xfId="833" applyFont="1" applyFill="1" applyBorder="1" applyAlignment="1">
      <alignment horizontal="center" vertical="top"/>
    </xf>
    <xf numFmtId="0" fontId="3" fillId="0" borderId="0" xfId="0" applyFont="1" applyFill="1" applyAlignment="1" applyProtection="1">
      <alignment horizontal="center" vertical="top" wrapText="1"/>
    </xf>
    <xf numFmtId="0" fontId="19" fillId="0" borderId="23" xfId="554" applyFont="1" applyFill="1" applyBorder="1" applyAlignment="1">
      <alignment horizontal="center" vertical="top"/>
    </xf>
    <xf numFmtId="0" fontId="19" fillId="0" borderId="0" xfId="554" applyFont="1" applyFill="1" applyBorder="1" applyAlignment="1">
      <alignment horizontal="center" vertical="top"/>
    </xf>
    <xf numFmtId="0" fontId="19" fillId="0" borderId="19" xfId="554" applyFont="1" applyFill="1" applyBorder="1" applyAlignment="1">
      <alignment horizontal="center" vertical="top"/>
    </xf>
    <xf numFmtId="0" fontId="11" fillId="0" borderId="0" xfId="833" applyFont="1" applyAlignment="1">
      <alignment horizontal="center" vertical="top" wrapText="1"/>
    </xf>
    <xf numFmtId="0" fontId="12" fillId="0" borderId="19" xfId="833" applyFont="1" applyBorder="1" applyAlignment="1">
      <alignment horizontal="center" vertical="top" wrapText="1"/>
    </xf>
    <xf numFmtId="0" fontId="12" fillId="0" borderId="0" xfId="833" applyFont="1" applyBorder="1" applyAlignment="1">
      <alignment horizontal="center" vertical="top" wrapText="1"/>
    </xf>
    <xf numFmtId="181" fontId="3" fillId="0" borderId="0" xfId="0" applyNumberFormat="1" applyFont="1" applyFill="1" applyBorder="1" applyAlignment="1">
      <alignment horizontal="right" vertical="top"/>
    </xf>
    <xf numFmtId="0" fontId="117" fillId="0" borderId="0" xfId="0" applyFont="1" applyFill="1" applyBorder="1" applyAlignment="1">
      <alignment horizontal="left" vertical="top" wrapText="1"/>
    </xf>
    <xf numFmtId="0" fontId="117" fillId="0" borderId="0" xfId="0" applyFont="1" applyBorder="1" applyAlignment="1">
      <alignment horizontal="left" vertical="top"/>
    </xf>
    <xf numFmtId="4" fontId="0" fillId="0" borderId="0" xfId="833" applyNumberFormat="1" applyFont="1" applyFill="1" applyBorder="1" applyAlignment="1">
      <alignment vertical="top"/>
    </xf>
    <xf numFmtId="0" fontId="117" fillId="0" borderId="0" xfId="0" applyFont="1" applyBorder="1" applyAlignment="1">
      <alignment horizontal="left" vertical="top" wrapText="1"/>
    </xf>
    <xf numFmtId="0" fontId="3" fillId="0" borderId="0" xfId="0" applyFont="1" applyFill="1" applyBorder="1" applyAlignment="1" applyProtection="1">
      <alignment horizontal="right" vertical="top" wrapText="1"/>
    </xf>
    <xf numFmtId="1" fontId="4" fillId="0" borderId="0" xfId="0" applyNumberFormat="1" applyFont="1" applyFill="1" applyBorder="1" applyAlignment="1">
      <alignment horizontal="right" vertical="top"/>
    </xf>
    <xf numFmtId="181" fontId="3" fillId="0" borderId="0" xfId="0" applyNumberFormat="1" applyFont="1" applyFill="1" applyBorder="1" applyAlignment="1" applyProtection="1">
      <alignment horizontal="right" vertical="top" wrapText="1"/>
    </xf>
    <xf numFmtId="0" fontId="3" fillId="0" borderId="0" xfId="0" applyFont="1" applyFill="1" applyAlignment="1" applyProtection="1">
      <alignment horizontal="right" vertical="top"/>
    </xf>
    <xf numFmtId="4" fontId="3" fillId="0" borderId="0" xfId="833" applyNumberFormat="1" applyFont="1" applyFill="1" applyBorder="1" applyAlignment="1">
      <alignment horizontal="right" vertical="top"/>
    </xf>
    <xf numFmtId="9" fontId="3" fillId="0" borderId="0" xfId="833" applyNumberFormat="1" applyFont="1" applyFill="1" applyBorder="1" applyAlignment="1">
      <alignment horizontal="right" vertical="top"/>
    </xf>
    <xf numFmtId="0" fontId="3" fillId="0" borderId="0" xfId="833" applyFont="1" applyAlignment="1" applyProtection="1">
      <alignment horizontal="center" vertical="top" wrapText="1"/>
    </xf>
    <xf numFmtId="0" fontId="3" fillId="0" borderId="0" xfId="0" applyFont="1" applyAlignment="1" applyProtection="1">
      <alignment horizontal="right" vertical="top"/>
    </xf>
    <xf numFmtId="4" fontId="3" fillId="0" borderId="0" xfId="0" applyNumberFormat="1" applyFont="1" applyBorder="1" applyAlignment="1" applyProtection="1">
      <alignment horizontal="right" vertical="top"/>
      <protection locked="0"/>
    </xf>
    <xf numFmtId="4" fontId="3" fillId="0" borderId="0" xfId="0" applyNumberFormat="1" applyFont="1" applyAlignment="1" applyProtection="1">
      <alignment horizontal="left" vertical="top"/>
    </xf>
    <xf numFmtId="4" fontId="3" fillId="0" borderId="0" xfId="833" applyNumberFormat="1" applyFont="1" applyBorder="1" applyAlignment="1" applyProtection="1">
      <alignment vertical="top"/>
    </xf>
    <xf numFmtId="0" fontId="81" fillId="0" borderId="0" xfId="833" applyFont="1" applyFill="1" applyBorder="1" applyAlignment="1" applyProtection="1">
      <alignment vertical="top"/>
    </xf>
    <xf numFmtId="0" fontId="3" fillId="0" borderId="0" xfId="833" applyFont="1" applyBorder="1" applyAlignment="1" applyProtection="1">
      <alignment vertical="top"/>
    </xf>
    <xf numFmtId="0" fontId="3" fillId="0" borderId="0" xfId="833" applyFont="1" applyAlignment="1" applyProtection="1">
      <alignment vertical="top"/>
    </xf>
    <xf numFmtId="176" fontId="3" fillId="0" borderId="0" xfId="833" applyNumberFormat="1" applyFont="1" applyFill="1" applyAlignment="1">
      <alignment horizontal="right" vertical="top" wrapText="1"/>
    </xf>
    <xf numFmtId="0" fontId="63" fillId="0" borderId="0" xfId="0" applyFont="1" applyFill="1" applyBorder="1" applyAlignment="1" applyProtection="1">
      <alignment horizontal="center" vertical="top" wrapText="1"/>
      <protection locked="0"/>
    </xf>
    <xf numFmtId="0" fontId="84" fillId="0" borderId="0" xfId="834" applyFont="1" applyFill="1" applyBorder="1" applyAlignment="1">
      <alignment horizontal="right" vertical="top"/>
    </xf>
    <xf numFmtId="0" fontId="84" fillId="0" borderId="0" xfId="834" applyFont="1" applyFill="1" applyBorder="1" applyAlignment="1">
      <alignment vertical="top" wrapText="1"/>
    </xf>
    <xf numFmtId="0" fontId="84" fillId="0" borderId="0" xfId="834" applyFont="1" applyFill="1" applyBorder="1" applyAlignment="1">
      <alignment horizontal="center" vertical="top"/>
    </xf>
    <xf numFmtId="4" fontId="84" fillId="0" borderId="0" xfId="834" applyNumberFormat="1" applyFont="1" applyFill="1" applyBorder="1" applyAlignment="1">
      <alignment horizontal="right" vertical="top"/>
    </xf>
    <xf numFmtId="4" fontId="100" fillId="0" borderId="0" xfId="834" applyNumberFormat="1" applyFont="1" applyFill="1" applyBorder="1" applyAlignment="1">
      <alignment horizontal="right" vertical="top"/>
    </xf>
    <xf numFmtId="4" fontId="101" fillId="0" borderId="0" xfId="834" applyNumberFormat="1" applyFont="1" applyFill="1" applyBorder="1" applyAlignment="1">
      <alignment horizontal="right" vertical="top"/>
    </xf>
    <xf numFmtId="4" fontId="88" fillId="0" borderId="0" xfId="554" applyNumberFormat="1" applyFont="1" applyFill="1" applyAlignment="1">
      <alignment vertical="top"/>
    </xf>
    <xf numFmtId="0" fontId="84" fillId="0" borderId="0" xfId="834" applyFont="1" applyFill="1" applyBorder="1" applyAlignment="1">
      <alignment vertical="top"/>
    </xf>
    <xf numFmtId="0" fontId="97" fillId="0" borderId="0" xfId="554" applyFont="1" applyFill="1" applyAlignment="1">
      <alignment horizontal="left" vertical="top"/>
    </xf>
    <xf numFmtId="0" fontId="84" fillId="0" borderId="0" xfId="554" applyFont="1" applyFill="1" applyAlignment="1">
      <alignment vertical="top"/>
    </xf>
    <xf numFmtId="0" fontId="88" fillId="0" borderId="0" xfId="554" applyFont="1" applyFill="1" applyBorder="1" applyAlignment="1">
      <alignment vertical="top"/>
    </xf>
    <xf numFmtId="0" fontId="88" fillId="0" borderId="0" xfId="554" applyFont="1" applyFill="1" applyBorder="1" applyAlignment="1">
      <alignment horizontal="right" vertical="top"/>
    </xf>
    <xf numFmtId="0" fontId="88" fillId="0" borderId="0" xfId="554" applyFont="1" applyFill="1" applyBorder="1" applyAlignment="1">
      <alignment horizontal="center" vertical="top"/>
    </xf>
    <xf numFmtId="179" fontId="84" fillId="0" borderId="0" xfId="0" applyNumberFormat="1" applyFont="1" applyFill="1" applyBorder="1" applyAlignment="1">
      <alignment horizontal="right" vertical="top"/>
    </xf>
    <xf numFmtId="4" fontId="96" fillId="0" borderId="0" xfId="833" applyNumberFormat="1" applyFont="1" applyFill="1" applyBorder="1" applyAlignment="1">
      <alignment horizontal="right" vertical="top"/>
    </xf>
    <xf numFmtId="0" fontId="0" fillId="0" borderId="0" xfId="0" applyBorder="1" applyAlignment="1">
      <alignment horizontal="right" vertical="top" wrapText="1"/>
    </xf>
    <xf numFmtId="0" fontId="8" fillId="0" borderId="0" xfId="833" applyFont="1" applyAlignment="1">
      <alignment horizontal="center" vertical="top"/>
    </xf>
    <xf numFmtId="0" fontId="8" fillId="0" borderId="0" xfId="833" applyFont="1" applyAlignment="1">
      <alignment horizontal="right" vertical="top"/>
    </xf>
    <xf numFmtId="0" fontId="8" fillId="0" borderId="0" xfId="833" applyFont="1" applyAlignment="1">
      <alignment vertical="top"/>
    </xf>
    <xf numFmtId="0" fontId="13" fillId="0" borderId="0" xfId="0" applyFont="1" applyAlignment="1">
      <alignment horizontal="right" vertical="top"/>
    </xf>
    <xf numFmtId="0" fontId="13" fillId="0" borderId="0" xfId="0" applyFont="1" applyAlignment="1">
      <alignment horizontal="right" vertical="top" wrapText="1"/>
    </xf>
    <xf numFmtId="0" fontId="83" fillId="0" borderId="0" xfId="833" applyFont="1" applyFill="1" applyAlignment="1">
      <alignment vertical="top"/>
    </xf>
    <xf numFmtId="0" fontId="83" fillId="0" borderId="0" xfId="833" applyFont="1" applyFill="1" applyBorder="1" applyAlignment="1">
      <alignment vertical="top"/>
    </xf>
    <xf numFmtId="0" fontId="83" fillId="0" borderId="0" xfId="833" applyFont="1" applyAlignment="1">
      <alignment vertical="top"/>
    </xf>
    <xf numFmtId="0" fontId="0" fillId="0" borderId="0" xfId="0" applyBorder="1" applyAlignment="1">
      <alignment vertical="top" wrapText="1"/>
    </xf>
    <xf numFmtId="0" fontId="118" fillId="0" borderId="0" xfId="833" applyFont="1" applyFill="1" applyAlignment="1">
      <alignment vertical="top"/>
    </xf>
    <xf numFmtId="4" fontId="118" fillId="0" borderId="0" xfId="833" applyNumberFormat="1" applyFont="1" applyFill="1" applyAlignment="1">
      <alignment vertical="top"/>
    </xf>
    <xf numFmtId="0" fontId="5" fillId="0" borderId="0" xfId="833" applyFont="1" applyFill="1" applyAlignment="1">
      <alignment vertical="top"/>
    </xf>
    <xf numFmtId="4" fontId="5" fillId="0" borderId="0" xfId="833" applyNumberFormat="1" applyFont="1" applyFill="1" applyAlignment="1">
      <alignment vertical="top"/>
    </xf>
    <xf numFmtId="0" fontId="4" fillId="0" borderId="0" xfId="0" applyFont="1" applyFill="1" applyAlignment="1">
      <alignment horizontal="left" vertical="top"/>
    </xf>
    <xf numFmtId="0" fontId="82" fillId="0" borderId="0" xfId="833" applyFont="1" applyFill="1" applyAlignment="1">
      <alignment vertical="top"/>
    </xf>
    <xf numFmtId="4" fontId="82" fillId="0" borderId="0" xfId="833" applyNumberFormat="1" applyFont="1" applyFill="1" applyAlignment="1">
      <alignment vertical="top"/>
    </xf>
    <xf numFmtId="179" fontId="3" fillId="0" borderId="19" xfId="0" applyNumberFormat="1" applyFont="1" applyFill="1" applyBorder="1" applyAlignment="1">
      <alignment horizontal="right" vertical="top"/>
    </xf>
    <xf numFmtId="0" fontId="0" fillId="0" borderId="0" xfId="0" applyFont="1" applyFill="1" applyAlignment="1">
      <alignment vertical="top"/>
    </xf>
    <xf numFmtId="0" fontId="0" fillId="0" borderId="0" xfId="0" applyAlignment="1">
      <alignment horizontal="center"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xf>
    <xf numFmtId="0" fontId="13" fillId="0" borderId="0" xfId="833" applyFont="1" applyFill="1" applyBorder="1" applyAlignment="1">
      <alignment horizontal="right" vertical="top"/>
    </xf>
    <xf numFmtId="4" fontId="3" fillId="0" borderId="0" xfId="834" applyNumberFormat="1" applyFont="1" applyFill="1" applyBorder="1" applyAlignment="1">
      <alignment vertical="top"/>
    </xf>
    <xf numFmtId="4" fontId="88" fillId="0" borderId="0" xfId="834" applyNumberFormat="1" applyFont="1" applyFill="1" applyBorder="1" applyAlignment="1">
      <alignment horizontal="right" vertical="top"/>
    </xf>
    <xf numFmtId="4" fontId="19" fillId="0" borderId="0" xfId="0" applyNumberFormat="1" applyFont="1" applyFill="1" applyBorder="1" applyAlignment="1">
      <alignment vertical="top"/>
    </xf>
    <xf numFmtId="0" fontId="3" fillId="0" borderId="0" xfId="833" applyFont="1" applyFill="1" applyAlignment="1" applyProtection="1">
      <alignment vertical="top"/>
    </xf>
    <xf numFmtId="0" fontId="3" fillId="0" borderId="0" xfId="833" applyFont="1" applyFill="1" applyAlignment="1" applyProtection="1">
      <alignment horizontal="center" vertical="top" wrapText="1"/>
    </xf>
    <xf numFmtId="4" fontId="3" fillId="0" borderId="0" xfId="0" applyNumberFormat="1" applyFont="1" applyFill="1" applyAlignment="1" applyProtection="1">
      <alignment horizontal="left" vertical="top"/>
    </xf>
    <xf numFmtId="4" fontId="3" fillId="0" borderId="0" xfId="833" applyNumberFormat="1" applyFont="1" applyFill="1" applyBorder="1" applyAlignment="1" applyProtection="1">
      <alignment vertical="top"/>
    </xf>
    <xf numFmtId="0" fontId="3" fillId="0" borderId="0" xfId="833" applyFont="1" applyFill="1" applyBorder="1" applyAlignment="1" applyProtection="1">
      <alignment vertical="top"/>
    </xf>
    <xf numFmtId="0" fontId="3" fillId="0" borderId="0" xfId="833" applyFont="1" applyFill="1" applyAlignment="1" applyProtection="1">
      <alignment vertical="top" wrapText="1"/>
    </xf>
    <xf numFmtId="0" fontId="3" fillId="0" borderId="0" xfId="0" applyFont="1" applyFill="1" applyAlignment="1">
      <alignment horizontal="center" vertical="top" wrapText="1"/>
    </xf>
    <xf numFmtId="0" fontId="3" fillId="0" borderId="0" xfId="0" applyFont="1" applyFill="1" applyAlignment="1">
      <alignment horizontal="right" vertical="top"/>
    </xf>
    <xf numFmtId="0" fontId="99" fillId="0" borderId="0" xfId="0" applyFont="1" applyFill="1" applyAlignment="1">
      <alignment vertical="top"/>
    </xf>
    <xf numFmtId="0" fontId="99" fillId="0" borderId="0" xfId="0" applyFont="1" applyFill="1" applyAlignment="1">
      <alignment horizontal="center" vertical="top"/>
    </xf>
    <xf numFmtId="0" fontId="99" fillId="0" borderId="0" xfId="0" applyFont="1" applyFill="1" applyAlignment="1">
      <alignment horizontal="right" vertical="top"/>
    </xf>
    <xf numFmtId="0" fontId="3" fillId="0" borderId="0" xfId="792" applyFont="1" applyAlignment="1">
      <alignment wrapText="1"/>
    </xf>
    <xf numFmtId="0" fontId="3" fillId="0" borderId="0" xfId="839" applyFont="1" applyAlignment="1" applyProtection="1">
      <alignment wrapText="1"/>
      <protection locked="0"/>
    </xf>
    <xf numFmtId="0" fontId="19" fillId="0" borderId="19" xfId="0" applyFont="1" applyFill="1" applyBorder="1" applyAlignment="1" applyProtection="1">
      <alignment horizontal="right" vertical="top" wrapText="1"/>
    </xf>
    <xf numFmtId="0" fontId="3" fillId="0" borderId="0" xfId="833" applyFont="1" applyFill="1" applyAlignment="1">
      <alignment vertical="top"/>
    </xf>
    <xf numFmtId="0" fontId="3" fillId="0" borderId="0" xfId="833" applyFont="1" applyFill="1" applyAlignment="1">
      <alignment horizontal="center" vertical="top"/>
    </xf>
    <xf numFmtId="0" fontId="3" fillId="0" borderId="0" xfId="833" applyFont="1" applyFill="1" applyAlignment="1">
      <alignment horizontal="right" vertical="top"/>
    </xf>
    <xf numFmtId="4" fontId="3" fillId="0" borderId="0" xfId="833" applyNumberFormat="1" applyFont="1" applyFill="1" applyAlignment="1">
      <alignment vertical="top"/>
    </xf>
    <xf numFmtId="0" fontId="3" fillId="0" borderId="0" xfId="0" applyFont="1" applyFill="1" applyBorder="1" applyAlignment="1">
      <alignment vertical="top"/>
    </xf>
    <xf numFmtId="0" fontId="19" fillId="0" borderId="0" xfId="0" applyFont="1" applyFill="1" applyAlignment="1">
      <alignment vertical="top" wrapText="1"/>
    </xf>
    <xf numFmtId="1" fontId="3" fillId="0" borderId="0" xfId="0" applyNumberFormat="1" applyFont="1" applyFill="1" applyBorder="1" applyAlignment="1">
      <alignment horizontal="center" vertical="top"/>
    </xf>
    <xf numFmtId="1" fontId="3" fillId="0" borderId="0" xfId="0" applyNumberFormat="1" applyFont="1" applyFill="1" applyBorder="1" applyAlignment="1">
      <alignment horizontal="right" vertical="top"/>
    </xf>
    <xf numFmtId="4" fontId="3" fillId="0" borderId="0" xfId="0" applyNumberFormat="1" applyFont="1" applyFill="1" applyBorder="1" applyAlignment="1">
      <alignment horizontal="right" vertical="top"/>
    </xf>
    <xf numFmtId="0" fontId="3" fillId="0" borderId="0" xfId="0" applyFont="1" applyFill="1" applyBorder="1" applyAlignment="1">
      <alignment horizontal="right" vertical="top"/>
    </xf>
    <xf numFmtId="3" fontId="3" fillId="0" borderId="0" xfId="0" applyNumberFormat="1" applyFont="1" applyFill="1" applyBorder="1" applyAlignment="1">
      <alignment horizontal="right" vertical="top"/>
    </xf>
    <xf numFmtId="0" fontId="84" fillId="0" borderId="0" xfId="0" applyFont="1" applyFill="1" applyBorder="1" applyAlignment="1">
      <alignment vertical="top"/>
    </xf>
    <xf numFmtId="0" fontId="84" fillId="0" borderId="0" xfId="0" applyFont="1" applyFill="1" applyBorder="1" applyAlignment="1">
      <alignment horizontal="right" vertical="top"/>
    </xf>
    <xf numFmtId="0" fontId="84" fillId="0" borderId="0" xfId="0" applyFont="1" applyFill="1" applyAlignment="1">
      <alignment vertical="top" wrapText="1"/>
    </xf>
    <xf numFmtId="1" fontId="84" fillId="0" borderId="0" xfId="0" applyNumberFormat="1" applyFont="1" applyFill="1" applyBorder="1" applyAlignment="1">
      <alignment horizontal="center" vertical="top"/>
    </xf>
    <xf numFmtId="3" fontId="84" fillId="0" borderId="0" xfId="0" applyNumberFormat="1" applyFont="1" applyFill="1" applyBorder="1" applyAlignment="1">
      <alignment horizontal="right" vertical="top"/>
    </xf>
    <xf numFmtId="0" fontId="22" fillId="0" borderId="0" xfId="0" applyFont="1" applyFill="1" applyBorder="1" applyAlignment="1">
      <alignment vertical="top"/>
    </xf>
    <xf numFmtId="0" fontId="3" fillId="0" borderId="0" xfId="833" applyFont="1" applyFill="1" applyBorder="1" applyAlignment="1">
      <alignment vertical="top"/>
    </xf>
    <xf numFmtId="168" fontId="3" fillId="0" borderId="0" xfId="1047" applyNumberFormat="1" applyFont="1" applyFill="1" applyAlignment="1">
      <alignment vertical="top"/>
    </xf>
    <xf numFmtId="0" fontId="3" fillId="0" borderId="0" xfId="0" applyFont="1" applyAlignment="1">
      <alignment vertical="top"/>
    </xf>
    <xf numFmtId="0" fontId="86" fillId="0" borderId="19" xfId="833" applyFont="1" applyFill="1" applyBorder="1" applyAlignment="1">
      <alignment horizontal="right" vertical="top" wrapText="1"/>
    </xf>
    <xf numFmtId="0" fontId="86" fillId="0" borderId="0" xfId="833" applyFont="1" applyFill="1" applyAlignment="1">
      <alignment horizontal="right" vertical="top" wrapText="1"/>
    </xf>
    <xf numFmtId="4" fontId="0" fillId="0" borderId="0" xfId="0" applyNumberFormat="1" applyFont="1" applyFill="1" applyAlignment="1">
      <alignment horizontal="right" vertical="top"/>
    </xf>
    <xf numFmtId="0" fontId="3" fillId="0" borderId="0" xfId="0" applyFont="1" applyFill="1" applyBorder="1" applyAlignment="1" applyProtection="1">
      <alignment horizontal="left" vertical="top" wrapText="1"/>
      <protection locked="0"/>
    </xf>
    <xf numFmtId="0" fontId="3" fillId="0" borderId="0" xfId="554" applyFont="1" applyFill="1" applyBorder="1" applyAlignment="1">
      <alignment horizontal="right" vertical="top"/>
    </xf>
    <xf numFmtId="4" fontId="19" fillId="0" borderId="0" xfId="554" applyNumberFormat="1" applyFont="1" applyFill="1" applyBorder="1" applyAlignment="1">
      <alignment horizontal="right" vertical="top"/>
    </xf>
    <xf numFmtId="0" fontId="3" fillId="0" borderId="0" xfId="833" applyFont="1" applyAlignment="1">
      <alignment horizontal="center" vertical="top"/>
    </xf>
    <xf numFmtId="0" fontId="3" fillId="0" borderId="0" xfId="838" applyFont="1" applyFill="1" applyBorder="1" applyAlignment="1">
      <alignment horizontal="right" vertical="top" wrapText="1"/>
    </xf>
    <xf numFmtId="4" fontId="3" fillId="0" borderId="0" xfId="838" applyNumberFormat="1" applyFont="1" applyFill="1" applyBorder="1" applyAlignment="1">
      <alignment vertical="top" wrapText="1"/>
    </xf>
    <xf numFmtId="49" fontId="4" fillId="0" borderId="0" xfId="0" applyNumberFormat="1" applyFont="1" applyFill="1" applyAlignment="1">
      <alignment vertical="top" wrapText="1"/>
    </xf>
    <xf numFmtId="0" fontId="3" fillId="0" borderId="0" xfId="0" applyFont="1" applyFill="1" applyAlignment="1">
      <alignment horizontal="justify" vertical="top"/>
    </xf>
    <xf numFmtId="0" fontId="3" fillId="0" borderId="0" xfId="838" applyFont="1" applyFill="1" applyBorder="1" applyAlignment="1">
      <alignment vertical="top" wrapText="1"/>
    </xf>
    <xf numFmtId="0" fontId="4" fillId="0" borderId="0" xfId="833" applyFont="1" applyBorder="1" applyAlignment="1">
      <alignment vertical="top"/>
    </xf>
    <xf numFmtId="177" fontId="3" fillId="0" borderId="0" xfId="838" applyNumberFormat="1" applyFont="1" applyFill="1" applyBorder="1" applyAlignment="1">
      <alignment vertical="top" wrapText="1"/>
    </xf>
    <xf numFmtId="4" fontId="3" fillId="0" borderId="0" xfId="838" applyNumberFormat="1" applyFont="1" applyFill="1" applyBorder="1" applyAlignment="1">
      <alignment horizontal="right" vertical="top" wrapText="1"/>
    </xf>
    <xf numFmtId="0" fontId="4" fillId="0" borderId="0" xfId="0" applyFont="1" applyAlignment="1">
      <alignment vertical="top"/>
    </xf>
    <xf numFmtId="0" fontId="3" fillId="0" borderId="0" xfId="833" applyFont="1" applyBorder="1" applyAlignment="1">
      <alignment horizontal="center" vertical="top"/>
    </xf>
    <xf numFmtId="4" fontId="3" fillId="0" borderId="0" xfId="833" applyNumberFormat="1" applyFont="1" applyBorder="1" applyAlignment="1">
      <alignment horizontal="right" vertical="top"/>
    </xf>
    <xf numFmtId="0" fontId="4" fillId="0" borderId="0" xfId="836" applyFont="1" applyAlignment="1">
      <alignment vertical="top"/>
    </xf>
    <xf numFmtId="0" fontId="3" fillId="0" borderId="0" xfId="833" applyFont="1" applyBorder="1" applyAlignment="1">
      <alignment horizontal="right" vertical="top"/>
    </xf>
    <xf numFmtId="4" fontId="106" fillId="0" borderId="0" xfId="833" applyNumberFormat="1" applyFont="1" applyBorder="1" applyAlignment="1">
      <alignment horizontal="right" vertical="top"/>
    </xf>
    <xf numFmtId="0" fontId="4" fillId="0" borderId="0" xfId="833" applyFont="1" applyBorder="1" applyAlignment="1">
      <alignment horizontal="right" vertical="top" wrapText="1"/>
    </xf>
    <xf numFmtId="0" fontId="4" fillId="0" borderId="0" xfId="914" applyFont="1" applyFill="1" applyAlignment="1">
      <alignment vertical="top"/>
    </xf>
    <xf numFmtId="0" fontId="19" fillId="0" borderId="19" xfId="0" applyFont="1" applyFill="1" applyBorder="1" applyAlignment="1">
      <alignment horizontal="right" vertical="top"/>
    </xf>
    <xf numFmtId="0" fontId="19" fillId="0" borderId="19" xfId="0" applyFont="1" applyFill="1" applyBorder="1" applyAlignment="1">
      <alignment horizontal="center" vertical="top"/>
    </xf>
    <xf numFmtId="0" fontId="3" fillId="0" borderId="19" xfId="0" applyFont="1" applyFill="1" applyBorder="1" applyAlignment="1">
      <alignment horizontal="right" vertical="top"/>
    </xf>
    <xf numFmtId="0" fontId="4" fillId="0" borderId="0" xfId="836" applyFont="1" applyFill="1" applyAlignment="1">
      <alignment vertical="top"/>
    </xf>
    <xf numFmtId="49" fontId="9" fillId="0" borderId="0" xfId="833" applyNumberFormat="1" applyFont="1" applyBorder="1" applyAlignment="1">
      <alignment horizontal="left" vertical="top" wrapText="1"/>
    </xf>
    <xf numFmtId="0" fontId="5" fillId="0" borderId="0" xfId="833" applyFont="1" applyBorder="1" applyAlignment="1">
      <alignment horizontal="left" vertical="top" wrapText="1"/>
    </xf>
    <xf numFmtId="0" fontId="4" fillId="0" borderId="0" xfId="554" applyFont="1" applyBorder="1" applyAlignment="1">
      <alignment vertical="top" wrapText="1"/>
    </xf>
    <xf numFmtId="0" fontId="9" fillId="0" borderId="0" xfId="833" applyFont="1" applyBorder="1" applyAlignment="1">
      <alignment horizontal="left" vertical="top" wrapText="1"/>
    </xf>
    <xf numFmtId="0" fontId="9" fillId="0" borderId="0" xfId="833" applyFont="1" applyAlignment="1">
      <alignment horizontal="left" vertical="top" wrapText="1"/>
    </xf>
    <xf numFmtId="0" fontId="23" fillId="0" borderId="0" xfId="0" applyFont="1" applyAlignment="1">
      <alignment horizontal="left" vertical="top" wrapText="1"/>
    </xf>
    <xf numFmtId="4" fontId="13" fillId="0" borderId="26" xfId="0" applyNumberFormat="1" applyFont="1" applyBorder="1" applyAlignment="1">
      <alignment horizontal="right" vertical="top" wrapText="1"/>
    </xf>
    <xf numFmtId="0" fontId="0" fillId="0" borderId="27" xfId="0" applyBorder="1" applyAlignment="1">
      <alignment vertical="top" wrapText="1"/>
    </xf>
    <xf numFmtId="0" fontId="102" fillId="0" borderId="0" xfId="833" applyFont="1" applyAlignment="1">
      <alignment vertical="top" wrapText="1"/>
    </xf>
    <xf numFmtId="0" fontId="95" fillId="0" borderId="0" xfId="0" applyFont="1" applyAlignment="1">
      <alignment vertical="top" wrapText="1"/>
    </xf>
    <xf numFmtId="0" fontId="9" fillId="0" borderId="0" xfId="833" applyFont="1" applyFill="1" applyAlignment="1">
      <alignment vertical="top"/>
    </xf>
    <xf numFmtId="0" fontId="105" fillId="0" borderId="0" xfId="833" applyFont="1" applyBorder="1" applyAlignment="1">
      <alignment horizontal="left" vertical="top" wrapText="1"/>
    </xf>
    <xf numFmtId="0" fontId="3" fillId="0" borderId="0" xfId="833" applyFont="1" applyFill="1" applyBorder="1" applyAlignment="1">
      <alignment vertical="top" wrapText="1"/>
    </xf>
    <xf numFmtId="0" fontId="0" fillId="0" borderId="0" xfId="0" applyFont="1" applyAlignment="1">
      <alignment vertical="top" wrapText="1"/>
    </xf>
    <xf numFmtId="0" fontId="11" fillId="0" borderId="0" xfId="0" applyFont="1" applyAlignment="1">
      <alignment vertical="top"/>
    </xf>
    <xf numFmtId="0" fontId="12" fillId="0" borderId="0" xfId="0" applyFont="1" applyAlignment="1">
      <alignment vertical="top" wrapText="1"/>
    </xf>
    <xf numFmtId="4" fontId="12" fillId="0" borderId="28" xfId="0" applyNumberFormat="1" applyFont="1" applyBorder="1" applyAlignment="1">
      <alignment horizontal="right" vertical="top" wrapText="1"/>
    </xf>
    <xf numFmtId="4" fontId="12" fillId="0" borderId="29" xfId="0" applyNumberFormat="1" applyFont="1" applyBorder="1" applyAlignment="1">
      <alignment vertical="top" wrapText="1"/>
    </xf>
    <xf numFmtId="0" fontId="12" fillId="0" borderId="0" xfId="833" applyFont="1" applyAlignment="1">
      <alignment horizontal="left" vertical="top" wrapText="1"/>
    </xf>
    <xf numFmtId="0" fontId="12" fillId="0" borderId="0" xfId="833" applyFont="1" applyFill="1" applyAlignment="1">
      <alignment horizontal="left" vertical="top" wrapText="1"/>
    </xf>
    <xf numFmtId="0" fontId="12" fillId="0" borderId="0" xfId="0" applyFont="1" applyFill="1" applyAlignment="1">
      <alignment vertical="top"/>
    </xf>
  </cellXfs>
  <cellStyles count="1075">
    <cellStyle name="_alpina" xfId="1" xr:uid="{00000000-0005-0000-0000-000000000000}"/>
    <cellStyle name="_dostop" xfId="2" xr:uid="{00000000-0005-0000-0000-000001000000}"/>
    <cellStyle name="_Elbego_AC BAZA LOGATEC ČISTILNA NAPRAVA_261" xfId="3" xr:uid="{00000000-0005-0000-0000-000002000000}"/>
    <cellStyle name="_elinam_DS7400 požar_572" xfId="4" xr:uid="{00000000-0005-0000-0000-000003000000}"/>
    <cellStyle name="_KRM in REG" xfId="5" xr:uid="{00000000-0005-0000-0000-000004000000}"/>
    <cellStyle name="_KRM in REG 2" xfId="6" xr:uid="{00000000-0005-0000-0000-000005000000}"/>
    <cellStyle name="_KRM in REG_100301_EI_Popis_Poker room-PZR-s cenami_01" xfId="7" xr:uid="{00000000-0005-0000-0000-000006000000}"/>
    <cellStyle name="_popis mirage" xfId="8" xr:uid="{00000000-0005-0000-0000-000007000000}"/>
    <cellStyle name="_pristop (1)" xfId="9" xr:uid="{00000000-0005-0000-0000-000008000000}"/>
    <cellStyle name="_REGULACIJA SVETIL" xfId="10" xr:uid="{00000000-0005-0000-0000-000009000000}"/>
    <cellStyle name="_REGULACIJA SVETIL 2" xfId="11" xr:uid="{00000000-0005-0000-0000-00000A000000}"/>
    <cellStyle name="_REGULACIJA SVETIL_100301_EI_Popis_Poker room-PZR-s cenami_01" xfId="12" xr:uid="{00000000-0005-0000-0000-00000B000000}"/>
    <cellStyle name="_SVETILA " xfId="13" xr:uid="{00000000-0005-0000-0000-00000C000000}"/>
    <cellStyle name="_SVETILA  2" xfId="14" xr:uid="{00000000-0005-0000-0000-00000D000000}"/>
    <cellStyle name="_SVETILA _100301_EI_Popis_Poker room-PZR-s cenami_01" xfId="15" xr:uid="{00000000-0005-0000-0000-00000E000000}"/>
    <cellStyle name="20 % – Poudarek1 2" xfId="16" xr:uid="{00000000-0005-0000-0000-00000F000000}"/>
    <cellStyle name="20 % – Poudarek2 2" xfId="17" xr:uid="{00000000-0005-0000-0000-000010000000}"/>
    <cellStyle name="20 % – Poudarek3 2" xfId="18" xr:uid="{00000000-0005-0000-0000-000011000000}"/>
    <cellStyle name="20 % – Poudarek4 2" xfId="19" xr:uid="{00000000-0005-0000-0000-000012000000}"/>
    <cellStyle name="20 % – Poudarek5 2" xfId="20" xr:uid="{00000000-0005-0000-0000-000013000000}"/>
    <cellStyle name="20 % – Poudarek6 2" xfId="21" xr:uid="{00000000-0005-0000-0000-000014000000}"/>
    <cellStyle name="20% - Accent1" xfId="22" xr:uid="{00000000-0005-0000-0000-000015000000}"/>
    <cellStyle name="20% - Accent1 2 2" xfId="23" xr:uid="{00000000-0005-0000-0000-000016000000}"/>
    <cellStyle name="20% - Accent1 2 3" xfId="24" xr:uid="{00000000-0005-0000-0000-000017000000}"/>
    <cellStyle name="20% - Accent1 3 2" xfId="25" xr:uid="{00000000-0005-0000-0000-000018000000}"/>
    <cellStyle name="20% - Accent1 3 3" xfId="26" xr:uid="{00000000-0005-0000-0000-000019000000}"/>
    <cellStyle name="20% - Accent1 4 2" xfId="27" xr:uid="{00000000-0005-0000-0000-00001A000000}"/>
    <cellStyle name="20% - Accent1 4 3" xfId="28" xr:uid="{00000000-0005-0000-0000-00001B000000}"/>
    <cellStyle name="20% - Accent1 5 2" xfId="29" xr:uid="{00000000-0005-0000-0000-00001C000000}"/>
    <cellStyle name="20% - Accent1 5 3" xfId="30" xr:uid="{00000000-0005-0000-0000-00001D000000}"/>
    <cellStyle name="20% - Accent1_aa osnova za ponudbe" xfId="31" xr:uid="{00000000-0005-0000-0000-00001E000000}"/>
    <cellStyle name="20% - Accent2" xfId="32" xr:uid="{00000000-0005-0000-0000-00001F000000}"/>
    <cellStyle name="20% - Accent2 2 2" xfId="33" xr:uid="{00000000-0005-0000-0000-000020000000}"/>
    <cellStyle name="20% - Accent2 2 3" xfId="34" xr:uid="{00000000-0005-0000-0000-000021000000}"/>
    <cellStyle name="20% - Accent2 3 2" xfId="35" xr:uid="{00000000-0005-0000-0000-000022000000}"/>
    <cellStyle name="20% - Accent2 3 3" xfId="36" xr:uid="{00000000-0005-0000-0000-000023000000}"/>
    <cellStyle name="20% - Accent2 4 2" xfId="37" xr:uid="{00000000-0005-0000-0000-000024000000}"/>
    <cellStyle name="20% - Accent2 4 3" xfId="38" xr:uid="{00000000-0005-0000-0000-000025000000}"/>
    <cellStyle name="20% - Accent2 5 2" xfId="39" xr:uid="{00000000-0005-0000-0000-000026000000}"/>
    <cellStyle name="20% - Accent2 5 3" xfId="40" xr:uid="{00000000-0005-0000-0000-000027000000}"/>
    <cellStyle name="20% - Accent2_aa osnova za ponudbe" xfId="41" xr:uid="{00000000-0005-0000-0000-000028000000}"/>
    <cellStyle name="20% - Accent3" xfId="42" xr:uid="{00000000-0005-0000-0000-000029000000}"/>
    <cellStyle name="20% - Accent3 2 2" xfId="43" xr:uid="{00000000-0005-0000-0000-00002A000000}"/>
    <cellStyle name="20% - Accent3 2 3" xfId="44" xr:uid="{00000000-0005-0000-0000-00002B000000}"/>
    <cellStyle name="20% - Accent3 3 2" xfId="45" xr:uid="{00000000-0005-0000-0000-00002C000000}"/>
    <cellStyle name="20% - Accent3 3 3" xfId="46" xr:uid="{00000000-0005-0000-0000-00002D000000}"/>
    <cellStyle name="20% - Accent3 4 2" xfId="47" xr:uid="{00000000-0005-0000-0000-00002E000000}"/>
    <cellStyle name="20% - Accent3 4 3" xfId="48" xr:uid="{00000000-0005-0000-0000-00002F000000}"/>
    <cellStyle name="20% - Accent3 5 2" xfId="49" xr:uid="{00000000-0005-0000-0000-000030000000}"/>
    <cellStyle name="20% - Accent3 5 3" xfId="50" xr:uid="{00000000-0005-0000-0000-000031000000}"/>
    <cellStyle name="20% - Accent3_aa osnova za ponudbe" xfId="51" xr:uid="{00000000-0005-0000-0000-000032000000}"/>
    <cellStyle name="20% - Accent4" xfId="52" xr:uid="{00000000-0005-0000-0000-000033000000}"/>
    <cellStyle name="20% - Accent4 2 2" xfId="53" xr:uid="{00000000-0005-0000-0000-000034000000}"/>
    <cellStyle name="20% - Accent4 2 3" xfId="54" xr:uid="{00000000-0005-0000-0000-000035000000}"/>
    <cellStyle name="20% - Accent4 3 2" xfId="55" xr:uid="{00000000-0005-0000-0000-000036000000}"/>
    <cellStyle name="20% - Accent4 3 3" xfId="56" xr:uid="{00000000-0005-0000-0000-000037000000}"/>
    <cellStyle name="20% - Accent4 4 2" xfId="57" xr:uid="{00000000-0005-0000-0000-000038000000}"/>
    <cellStyle name="20% - Accent4 4 3" xfId="58" xr:uid="{00000000-0005-0000-0000-000039000000}"/>
    <cellStyle name="20% - Accent4 5 2" xfId="59" xr:uid="{00000000-0005-0000-0000-00003A000000}"/>
    <cellStyle name="20% - Accent4 5 3" xfId="60" xr:uid="{00000000-0005-0000-0000-00003B000000}"/>
    <cellStyle name="20% - Accent4_aa osnova za ponudbe" xfId="61" xr:uid="{00000000-0005-0000-0000-00003C000000}"/>
    <cellStyle name="20% - Accent5" xfId="62" xr:uid="{00000000-0005-0000-0000-00003D000000}"/>
    <cellStyle name="20% - Accent5 2 2" xfId="63" xr:uid="{00000000-0005-0000-0000-00003E000000}"/>
    <cellStyle name="20% - Accent5 2 3" xfId="64" xr:uid="{00000000-0005-0000-0000-00003F000000}"/>
    <cellStyle name="20% - Accent5 3 2" xfId="65" xr:uid="{00000000-0005-0000-0000-000040000000}"/>
    <cellStyle name="20% - Accent5 3 3" xfId="66" xr:uid="{00000000-0005-0000-0000-000041000000}"/>
    <cellStyle name="20% - Accent5 4 2" xfId="67" xr:uid="{00000000-0005-0000-0000-000042000000}"/>
    <cellStyle name="20% - Accent5 4 3" xfId="68" xr:uid="{00000000-0005-0000-0000-000043000000}"/>
    <cellStyle name="20% - Accent5 5 2" xfId="69" xr:uid="{00000000-0005-0000-0000-000044000000}"/>
    <cellStyle name="20% - Accent5 5 3" xfId="70" xr:uid="{00000000-0005-0000-0000-000045000000}"/>
    <cellStyle name="20% - Accent5_aa osnova za ponudbe" xfId="71" xr:uid="{00000000-0005-0000-0000-000046000000}"/>
    <cellStyle name="20% - Accent6" xfId="72" xr:uid="{00000000-0005-0000-0000-000047000000}"/>
    <cellStyle name="20% - Accent6 2 2" xfId="73" xr:uid="{00000000-0005-0000-0000-000048000000}"/>
    <cellStyle name="20% - Accent6 2 3" xfId="74" xr:uid="{00000000-0005-0000-0000-000049000000}"/>
    <cellStyle name="20% - Accent6 3 2" xfId="75" xr:uid="{00000000-0005-0000-0000-00004A000000}"/>
    <cellStyle name="20% - Accent6 3 3" xfId="76" xr:uid="{00000000-0005-0000-0000-00004B000000}"/>
    <cellStyle name="20% - Accent6 4 2" xfId="77" xr:uid="{00000000-0005-0000-0000-00004C000000}"/>
    <cellStyle name="20% - Accent6 4 3" xfId="78" xr:uid="{00000000-0005-0000-0000-00004D000000}"/>
    <cellStyle name="20% - Accent6 5 2" xfId="79" xr:uid="{00000000-0005-0000-0000-00004E000000}"/>
    <cellStyle name="20% - Accent6 5 3" xfId="80" xr:uid="{00000000-0005-0000-0000-00004F000000}"/>
    <cellStyle name="20% - Accent6_aa osnova za ponudbe" xfId="81" xr:uid="{00000000-0005-0000-0000-000050000000}"/>
    <cellStyle name="40 % – Poudarek1 2" xfId="82" xr:uid="{00000000-0005-0000-0000-000051000000}"/>
    <cellStyle name="40 % – Poudarek2 2" xfId="83" xr:uid="{00000000-0005-0000-0000-000052000000}"/>
    <cellStyle name="40 % – Poudarek3 2" xfId="84" xr:uid="{00000000-0005-0000-0000-000053000000}"/>
    <cellStyle name="40 % – Poudarek4 2" xfId="85" xr:uid="{00000000-0005-0000-0000-000054000000}"/>
    <cellStyle name="40 % – Poudarek5 2" xfId="86" xr:uid="{00000000-0005-0000-0000-000055000000}"/>
    <cellStyle name="40 % – Poudarek6 2" xfId="87" xr:uid="{00000000-0005-0000-0000-000056000000}"/>
    <cellStyle name="40% - Accent1" xfId="88" xr:uid="{00000000-0005-0000-0000-000057000000}"/>
    <cellStyle name="40% - Accent1 2 2" xfId="89" xr:uid="{00000000-0005-0000-0000-000058000000}"/>
    <cellStyle name="40% - Accent1 2 3" xfId="90" xr:uid="{00000000-0005-0000-0000-000059000000}"/>
    <cellStyle name="40% - Accent1 3 2" xfId="91" xr:uid="{00000000-0005-0000-0000-00005A000000}"/>
    <cellStyle name="40% - Accent1 3 3" xfId="92" xr:uid="{00000000-0005-0000-0000-00005B000000}"/>
    <cellStyle name="40% - Accent1 4 2" xfId="93" xr:uid="{00000000-0005-0000-0000-00005C000000}"/>
    <cellStyle name="40% - Accent1 4 3" xfId="94" xr:uid="{00000000-0005-0000-0000-00005D000000}"/>
    <cellStyle name="40% - Accent1 5 2" xfId="95" xr:uid="{00000000-0005-0000-0000-00005E000000}"/>
    <cellStyle name="40% - Accent1 5 3" xfId="96" xr:uid="{00000000-0005-0000-0000-00005F000000}"/>
    <cellStyle name="40% - Accent1_aa osnova za ponudbe" xfId="97" xr:uid="{00000000-0005-0000-0000-000060000000}"/>
    <cellStyle name="40% - Accent2" xfId="98" xr:uid="{00000000-0005-0000-0000-000061000000}"/>
    <cellStyle name="40% - Accent2 2 2" xfId="99" xr:uid="{00000000-0005-0000-0000-000062000000}"/>
    <cellStyle name="40% - Accent2 2 3" xfId="100" xr:uid="{00000000-0005-0000-0000-000063000000}"/>
    <cellStyle name="40% - Accent2 3 2" xfId="101" xr:uid="{00000000-0005-0000-0000-000064000000}"/>
    <cellStyle name="40% - Accent2 3 3" xfId="102" xr:uid="{00000000-0005-0000-0000-000065000000}"/>
    <cellStyle name="40% - Accent2 4 2" xfId="103" xr:uid="{00000000-0005-0000-0000-000066000000}"/>
    <cellStyle name="40% - Accent2 4 3" xfId="104" xr:uid="{00000000-0005-0000-0000-000067000000}"/>
    <cellStyle name="40% - Accent2 5 2" xfId="105" xr:uid="{00000000-0005-0000-0000-000068000000}"/>
    <cellStyle name="40% - Accent2 5 3" xfId="106" xr:uid="{00000000-0005-0000-0000-000069000000}"/>
    <cellStyle name="40% - Accent2_aa osnova za ponudbe" xfId="107" xr:uid="{00000000-0005-0000-0000-00006A000000}"/>
    <cellStyle name="40% - Accent3" xfId="108" xr:uid="{00000000-0005-0000-0000-00006B000000}"/>
    <cellStyle name="40% - Accent3 2 2" xfId="109" xr:uid="{00000000-0005-0000-0000-00006C000000}"/>
    <cellStyle name="40% - Accent3 2 3" xfId="110" xr:uid="{00000000-0005-0000-0000-00006D000000}"/>
    <cellStyle name="40% - Accent3 3 2" xfId="111" xr:uid="{00000000-0005-0000-0000-00006E000000}"/>
    <cellStyle name="40% - Accent3 3 3" xfId="112" xr:uid="{00000000-0005-0000-0000-00006F000000}"/>
    <cellStyle name="40% - Accent3 4 2" xfId="113" xr:uid="{00000000-0005-0000-0000-000070000000}"/>
    <cellStyle name="40% - Accent3 4 3" xfId="114" xr:uid="{00000000-0005-0000-0000-000071000000}"/>
    <cellStyle name="40% - Accent3 5 2" xfId="115" xr:uid="{00000000-0005-0000-0000-000072000000}"/>
    <cellStyle name="40% - Accent3 5 3" xfId="116" xr:uid="{00000000-0005-0000-0000-000073000000}"/>
    <cellStyle name="40% - Accent3_aa osnova za ponudbe" xfId="117" xr:uid="{00000000-0005-0000-0000-000074000000}"/>
    <cellStyle name="40% - Accent4" xfId="118" xr:uid="{00000000-0005-0000-0000-000075000000}"/>
    <cellStyle name="40% - Accent4 2 2" xfId="119" xr:uid="{00000000-0005-0000-0000-000076000000}"/>
    <cellStyle name="40% - Accent4 2 3" xfId="120" xr:uid="{00000000-0005-0000-0000-000077000000}"/>
    <cellStyle name="40% - Accent4 3 2" xfId="121" xr:uid="{00000000-0005-0000-0000-000078000000}"/>
    <cellStyle name="40% - Accent4 3 3" xfId="122" xr:uid="{00000000-0005-0000-0000-000079000000}"/>
    <cellStyle name="40% - Accent4 4 2" xfId="123" xr:uid="{00000000-0005-0000-0000-00007A000000}"/>
    <cellStyle name="40% - Accent4 4 3" xfId="124" xr:uid="{00000000-0005-0000-0000-00007B000000}"/>
    <cellStyle name="40% - Accent4 5 2" xfId="125" xr:uid="{00000000-0005-0000-0000-00007C000000}"/>
    <cellStyle name="40% - Accent4 5 3" xfId="126" xr:uid="{00000000-0005-0000-0000-00007D000000}"/>
    <cellStyle name="40% - Accent4_aa osnova za ponudbe" xfId="127" xr:uid="{00000000-0005-0000-0000-00007E000000}"/>
    <cellStyle name="40% - Accent5" xfId="128" xr:uid="{00000000-0005-0000-0000-00007F000000}"/>
    <cellStyle name="40% - Accent5 2 2" xfId="129" xr:uid="{00000000-0005-0000-0000-000080000000}"/>
    <cellStyle name="40% - Accent5 2 3" xfId="130" xr:uid="{00000000-0005-0000-0000-000081000000}"/>
    <cellStyle name="40% - Accent5 3 2" xfId="131" xr:uid="{00000000-0005-0000-0000-000082000000}"/>
    <cellStyle name="40% - Accent5 3 3" xfId="132" xr:uid="{00000000-0005-0000-0000-000083000000}"/>
    <cellStyle name="40% - Accent5 4 2" xfId="133" xr:uid="{00000000-0005-0000-0000-000084000000}"/>
    <cellStyle name="40% - Accent5 4 3" xfId="134" xr:uid="{00000000-0005-0000-0000-000085000000}"/>
    <cellStyle name="40% - Accent5 5 2" xfId="135" xr:uid="{00000000-0005-0000-0000-000086000000}"/>
    <cellStyle name="40% - Accent5 5 3" xfId="136" xr:uid="{00000000-0005-0000-0000-000087000000}"/>
    <cellStyle name="40% - Accent5_aa osnova za ponudbe" xfId="137" xr:uid="{00000000-0005-0000-0000-000088000000}"/>
    <cellStyle name="40% - Accent6" xfId="138" xr:uid="{00000000-0005-0000-0000-000089000000}"/>
    <cellStyle name="40% - Accent6 2 2" xfId="139" xr:uid="{00000000-0005-0000-0000-00008A000000}"/>
    <cellStyle name="40% - Accent6 2 3" xfId="140" xr:uid="{00000000-0005-0000-0000-00008B000000}"/>
    <cellStyle name="40% - Accent6 3 2" xfId="141" xr:uid="{00000000-0005-0000-0000-00008C000000}"/>
    <cellStyle name="40% - Accent6 3 3" xfId="142" xr:uid="{00000000-0005-0000-0000-00008D000000}"/>
    <cellStyle name="40% - Accent6 4 2" xfId="143" xr:uid="{00000000-0005-0000-0000-00008E000000}"/>
    <cellStyle name="40% - Accent6 4 3" xfId="144" xr:uid="{00000000-0005-0000-0000-00008F000000}"/>
    <cellStyle name="40% - Accent6 5 2" xfId="145" xr:uid="{00000000-0005-0000-0000-000090000000}"/>
    <cellStyle name="40% - Accent6 5 3" xfId="146" xr:uid="{00000000-0005-0000-0000-000091000000}"/>
    <cellStyle name="40% - Accent6_aa osnova za ponudbe" xfId="147" xr:uid="{00000000-0005-0000-0000-000092000000}"/>
    <cellStyle name="60 % – Poudarek1 2" xfId="148" xr:uid="{00000000-0005-0000-0000-000093000000}"/>
    <cellStyle name="60 % – Poudarek2 2" xfId="149" xr:uid="{00000000-0005-0000-0000-000094000000}"/>
    <cellStyle name="60 % – Poudarek3 2" xfId="150" xr:uid="{00000000-0005-0000-0000-000095000000}"/>
    <cellStyle name="60 % – Poudarek4 2" xfId="151" xr:uid="{00000000-0005-0000-0000-000096000000}"/>
    <cellStyle name="60 % – Poudarek5 2" xfId="152" xr:uid="{00000000-0005-0000-0000-000097000000}"/>
    <cellStyle name="60 % – Poudarek6 2" xfId="153" xr:uid="{00000000-0005-0000-0000-000098000000}"/>
    <cellStyle name="60% - Accent1" xfId="154" xr:uid="{00000000-0005-0000-0000-000099000000}"/>
    <cellStyle name="60% - Accent1 2 2" xfId="155" xr:uid="{00000000-0005-0000-0000-00009A000000}"/>
    <cellStyle name="60% - Accent1 2 3" xfId="156" xr:uid="{00000000-0005-0000-0000-00009B000000}"/>
    <cellStyle name="60% - Accent1 3 2" xfId="157" xr:uid="{00000000-0005-0000-0000-00009C000000}"/>
    <cellStyle name="60% - Accent1 3 3" xfId="158" xr:uid="{00000000-0005-0000-0000-00009D000000}"/>
    <cellStyle name="60% - Accent1 4 2" xfId="159" xr:uid="{00000000-0005-0000-0000-00009E000000}"/>
    <cellStyle name="60% - Accent1 4 3" xfId="160" xr:uid="{00000000-0005-0000-0000-00009F000000}"/>
    <cellStyle name="60% - Accent1 5 2" xfId="161" xr:uid="{00000000-0005-0000-0000-0000A0000000}"/>
    <cellStyle name="60% - Accent1 5 3" xfId="162" xr:uid="{00000000-0005-0000-0000-0000A1000000}"/>
    <cellStyle name="60% - Accent1_aa osnova za ponudbe" xfId="163" xr:uid="{00000000-0005-0000-0000-0000A2000000}"/>
    <cellStyle name="60% - Accent2" xfId="164" xr:uid="{00000000-0005-0000-0000-0000A3000000}"/>
    <cellStyle name="60% - Accent2 2 2" xfId="165" xr:uid="{00000000-0005-0000-0000-0000A4000000}"/>
    <cellStyle name="60% - Accent2 2 3" xfId="166" xr:uid="{00000000-0005-0000-0000-0000A5000000}"/>
    <cellStyle name="60% - Accent2 3 2" xfId="167" xr:uid="{00000000-0005-0000-0000-0000A6000000}"/>
    <cellStyle name="60% - Accent2 3 3" xfId="168" xr:uid="{00000000-0005-0000-0000-0000A7000000}"/>
    <cellStyle name="60% - Accent2 4 2" xfId="169" xr:uid="{00000000-0005-0000-0000-0000A8000000}"/>
    <cellStyle name="60% - Accent2 4 3" xfId="170" xr:uid="{00000000-0005-0000-0000-0000A9000000}"/>
    <cellStyle name="60% - Accent2 5 2" xfId="171" xr:uid="{00000000-0005-0000-0000-0000AA000000}"/>
    <cellStyle name="60% - Accent2 5 3" xfId="172" xr:uid="{00000000-0005-0000-0000-0000AB000000}"/>
    <cellStyle name="60% - Accent2_aa osnova za ponudbe" xfId="173" xr:uid="{00000000-0005-0000-0000-0000AC000000}"/>
    <cellStyle name="60% - Accent3" xfId="174" xr:uid="{00000000-0005-0000-0000-0000AD000000}"/>
    <cellStyle name="60% - Accent3 2 2" xfId="175" xr:uid="{00000000-0005-0000-0000-0000AE000000}"/>
    <cellStyle name="60% - Accent3 2 3" xfId="176" xr:uid="{00000000-0005-0000-0000-0000AF000000}"/>
    <cellStyle name="60% - Accent3 3 2" xfId="177" xr:uid="{00000000-0005-0000-0000-0000B0000000}"/>
    <cellStyle name="60% - Accent3 3 3" xfId="178" xr:uid="{00000000-0005-0000-0000-0000B1000000}"/>
    <cellStyle name="60% - Accent3 4 2" xfId="179" xr:uid="{00000000-0005-0000-0000-0000B2000000}"/>
    <cellStyle name="60% - Accent3 4 3" xfId="180" xr:uid="{00000000-0005-0000-0000-0000B3000000}"/>
    <cellStyle name="60% - Accent3 5 2" xfId="181" xr:uid="{00000000-0005-0000-0000-0000B4000000}"/>
    <cellStyle name="60% - Accent3 5 3" xfId="182" xr:uid="{00000000-0005-0000-0000-0000B5000000}"/>
    <cellStyle name="60% - Accent3_aa osnova za ponudbe" xfId="183" xr:uid="{00000000-0005-0000-0000-0000B6000000}"/>
    <cellStyle name="60% - Accent4" xfId="184" xr:uid="{00000000-0005-0000-0000-0000B7000000}"/>
    <cellStyle name="60% - Accent4 2 2" xfId="185" xr:uid="{00000000-0005-0000-0000-0000B8000000}"/>
    <cellStyle name="60% - Accent4 2 3" xfId="186" xr:uid="{00000000-0005-0000-0000-0000B9000000}"/>
    <cellStyle name="60% - Accent4 3 2" xfId="187" xr:uid="{00000000-0005-0000-0000-0000BA000000}"/>
    <cellStyle name="60% - Accent4 3 3" xfId="188" xr:uid="{00000000-0005-0000-0000-0000BB000000}"/>
    <cellStyle name="60% - Accent4 4 2" xfId="189" xr:uid="{00000000-0005-0000-0000-0000BC000000}"/>
    <cellStyle name="60% - Accent4 4 3" xfId="190" xr:uid="{00000000-0005-0000-0000-0000BD000000}"/>
    <cellStyle name="60% - Accent4 5 2" xfId="191" xr:uid="{00000000-0005-0000-0000-0000BE000000}"/>
    <cellStyle name="60% - Accent4 5 3" xfId="192" xr:uid="{00000000-0005-0000-0000-0000BF000000}"/>
    <cellStyle name="60% - Accent4_aa osnova za ponudbe" xfId="193" xr:uid="{00000000-0005-0000-0000-0000C0000000}"/>
    <cellStyle name="60% - Accent5" xfId="194" xr:uid="{00000000-0005-0000-0000-0000C1000000}"/>
    <cellStyle name="60% - Accent5 2 2" xfId="195" xr:uid="{00000000-0005-0000-0000-0000C2000000}"/>
    <cellStyle name="60% - Accent5 2 3" xfId="196" xr:uid="{00000000-0005-0000-0000-0000C3000000}"/>
    <cellStyle name="60% - Accent5 3 2" xfId="197" xr:uid="{00000000-0005-0000-0000-0000C4000000}"/>
    <cellStyle name="60% - Accent5 3 3" xfId="198" xr:uid="{00000000-0005-0000-0000-0000C5000000}"/>
    <cellStyle name="60% - Accent5 4 2" xfId="199" xr:uid="{00000000-0005-0000-0000-0000C6000000}"/>
    <cellStyle name="60% - Accent5 4 3" xfId="200" xr:uid="{00000000-0005-0000-0000-0000C7000000}"/>
    <cellStyle name="60% - Accent5 5 2" xfId="201" xr:uid="{00000000-0005-0000-0000-0000C8000000}"/>
    <cellStyle name="60% - Accent5 5 3" xfId="202" xr:uid="{00000000-0005-0000-0000-0000C9000000}"/>
    <cellStyle name="60% - Accent5_aa osnova za ponudbe" xfId="203" xr:uid="{00000000-0005-0000-0000-0000CA000000}"/>
    <cellStyle name="60% - Accent6" xfId="204" xr:uid="{00000000-0005-0000-0000-0000CB000000}"/>
    <cellStyle name="60% - Accent6 2 2" xfId="205" xr:uid="{00000000-0005-0000-0000-0000CC000000}"/>
    <cellStyle name="60% - Accent6 2 3" xfId="206" xr:uid="{00000000-0005-0000-0000-0000CD000000}"/>
    <cellStyle name="60% - Accent6 3 2" xfId="207" xr:uid="{00000000-0005-0000-0000-0000CE000000}"/>
    <cellStyle name="60% - Accent6 3 3" xfId="208" xr:uid="{00000000-0005-0000-0000-0000CF000000}"/>
    <cellStyle name="60% - Accent6 4 2" xfId="209" xr:uid="{00000000-0005-0000-0000-0000D0000000}"/>
    <cellStyle name="60% - Accent6 4 3" xfId="210" xr:uid="{00000000-0005-0000-0000-0000D1000000}"/>
    <cellStyle name="60% - Accent6 5 2" xfId="211" xr:uid="{00000000-0005-0000-0000-0000D2000000}"/>
    <cellStyle name="60% - Accent6 5 3" xfId="212" xr:uid="{00000000-0005-0000-0000-0000D3000000}"/>
    <cellStyle name="60% - Accent6_aa osnova za ponudbe" xfId="213" xr:uid="{00000000-0005-0000-0000-0000D4000000}"/>
    <cellStyle name="Accent1" xfId="214" xr:uid="{00000000-0005-0000-0000-0000D5000000}"/>
    <cellStyle name="Accent1 - 20%" xfId="215" xr:uid="{00000000-0005-0000-0000-0000D6000000}"/>
    <cellStyle name="Accent1 - 20% 2" xfId="216" xr:uid="{00000000-0005-0000-0000-0000D7000000}"/>
    <cellStyle name="Accent1 - 20% 3" xfId="217" xr:uid="{00000000-0005-0000-0000-0000D8000000}"/>
    <cellStyle name="Accent1 - 40%" xfId="218" xr:uid="{00000000-0005-0000-0000-0000D9000000}"/>
    <cellStyle name="Accent1 - 40% 2" xfId="219" xr:uid="{00000000-0005-0000-0000-0000DA000000}"/>
    <cellStyle name="Accent1 - 40% 3" xfId="220" xr:uid="{00000000-0005-0000-0000-0000DB000000}"/>
    <cellStyle name="Accent1 - 60%" xfId="221" xr:uid="{00000000-0005-0000-0000-0000DC000000}"/>
    <cellStyle name="Accent1 2 2" xfId="222" xr:uid="{00000000-0005-0000-0000-0000DD000000}"/>
    <cellStyle name="Accent1 2 3" xfId="223" xr:uid="{00000000-0005-0000-0000-0000DE000000}"/>
    <cellStyle name="Accent1 3 2" xfId="224" xr:uid="{00000000-0005-0000-0000-0000DF000000}"/>
    <cellStyle name="Accent1 3 3" xfId="225" xr:uid="{00000000-0005-0000-0000-0000E0000000}"/>
    <cellStyle name="Accent1 4 2" xfId="226" xr:uid="{00000000-0005-0000-0000-0000E1000000}"/>
    <cellStyle name="Accent1 4 3" xfId="227" xr:uid="{00000000-0005-0000-0000-0000E2000000}"/>
    <cellStyle name="Accent1 5 2" xfId="228" xr:uid="{00000000-0005-0000-0000-0000E3000000}"/>
    <cellStyle name="Accent1 5 3" xfId="229" xr:uid="{00000000-0005-0000-0000-0000E4000000}"/>
    <cellStyle name="Accent1_aa osnova za ponudbe" xfId="230" xr:uid="{00000000-0005-0000-0000-0000E5000000}"/>
    <cellStyle name="Accent2" xfId="231" xr:uid="{00000000-0005-0000-0000-0000E6000000}"/>
    <cellStyle name="Accent2 - 20%" xfId="232" xr:uid="{00000000-0005-0000-0000-0000E7000000}"/>
    <cellStyle name="Accent2 - 20% 2" xfId="233" xr:uid="{00000000-0005-0000-0000-0000E8000000}"/>
    <cellStyle name="Accent2 - 20% 3" xfId="234" xr:uid="{00000000-0005-0000-0000-0000E9000000}"/>
    <cellStyle name="Accent2 - 40%" xfId="235" xr:uid="{00000000-0005-0000-0000-0000EA000000}"/>
    <cellStyle name="Accent2 - 40% 2" xfId="236" xr:uid="{00000000-0005-0000-0000-0000EB000000}"/>
    <cellStyle name="Accent2 - 40% 3" xfId="237" xr:uid="{00000000-0005-0000-0000-0000EC000000}"/>
    <cellStyle name="Accent2 - 60%" xfId="238" xr:uid="{00000000-0005-0000-0000-0000ED000000}"/>
    <cellStyle name="Accent2 2 2" xfId="239" xr:uid="{00000000-0005-0000-0000-0000EE000000}"/>
    <cellStyle name="Accent2 2 3" xfId="240" xr:uid="{00000000-0005-0000-0000-0000EF000000}"/>
    <cellStyle name="Accent2 3 2" xfId="241" xr:uid="{00000000-0005-0000-0000-0000F0000000}"/>
    <cellStyle name="Accent2 3 3" xfId="242" xr:uid="{00000000-0005-0000-0000-0000F1000000}"/>
    <cellStyle name="Accent2 4 2" xfId="243" xr:uid="{00000000-0005-0000-0000-0000F2000000}"/>
    <cellStyle name="Accent2 4 3" xfId="244" xr:uid="{00000000-0005-0000-0000-0000F3000000}"/>
    <cellStyle name="Accent2 5 2" xfId="245" xr:uid="{00000000-0005-0000-0000-0000F4000000}"/>
    <cellStyle name="Accent2 5 3" xfId="246" xr:uid="{00000000-0005-0000-0000-0000F5000000}"/>
    <cellStyle name="Accent2_aa osnova za ponudbe" xfId="247" xr:uid="{00000000-0005-0000-0000-0000F6000000}"/>
    <cellStyle name="Accent3" xfId="248" xr:uid="{00000000-0005-0000-0000-0000F7000000}"/>
    <cellStyle name="Accent3 - 20%" xfId="249" xr:uid="{00000000-0005-0000-0000-0000F8000000}"/>
    <cellStyle name="Accent3 - 20% 2" xfId="250" xr:uid="{00000000-0005-0000-0000-0000F9000000}"/>
    <cellStyle name="Accent3 - 20% 3" xfId="251" xr:uid="{00000000-0005-0000-0000-0000FA000000}"/>
    <cellStyle name="Accent3 - 40%" xfId="252" xr:uid="{00000000-0005-0000-0000-0000FB000000}"/>
    <cellStyle name="Accent3 - 40% 2" xfId="253" xr:uid="{00000000-0005-0000-0000-0000FC000000}"/>
    <cellStyle name="Accent3 - 40% 3" xfId="254" xr:uid="{00000000-0005-0000-0000-0000FD000000}"/>
    <cellStyle name="Accent3 - 60%" xfId="255" xr:uid="{00000000-0005-0000-0000-0000FE000000}"/>
    <cellStyle name="Accent3 2 2" xfId="256" xr:uid="{00000000-0005-0000-0000-0000FF000000}"/>
    <cellStyle name="Accent3 2 3" xfId="257" xr:uid="{00000000-0005-0000-0000-000000010000}"/>
    <cellStyle name="Accent3 3 2" xfId="258" xr:uid="{00000000-0005-0000-0000-000001010000}"/>
    <cellStyle name="Accent3 3 3" xfId="259" xr:uid="{00000000-0005-0000-0000-000002010000}"/>
    <cellStyle name="Accent3 4 2" xfId="260" xr:uid="{00000000-0005-0000-0000-000003010000}"/>
    <cellStyle name="Accent3 4 3" xfId="261" xr:uid="{00000000-0005-0000-0000-000004010000}"/>
    <cellStyle name="Accent3 5 2" xfId="262" xr:uid="{00000000-0005-0000-0000-000005010000}"/>
    <cellStyle name="Accent3 5 3" xfId="263" xr:uid="{00000000-0005-0000-0000-000006010000}"/>
    <cellStyle name="Accent3_aa osnova za ponudbe" xfId="264" xr:uid="{00000000-0005-0000-0000-000007010000}"/>
    <cellStyle name="Accent4" xfId="265" xr:uid="{00000000-0005-0000-0000-000008010000}"/>
    <cellStyle name="Accent4 - 20%" xfId="266" xr:uid="{00000000-0005-0000-0000-000009010000}"/>
    <cellStyle name="Accent4 - 20% 2" xfId="267" xr:uid="{00000000-0005-0000-0000-00000A010000}"/>
    <cellStyle name="Accent4 - 20% 3" xfId="268" xr:uid="{00000000-0005-0000-0000-00000B010000}"/>
    <cellStyle name="Accent4 - 40%" xfId="269" xr:uid="{00000000-0005-0000-0000-00000C010000}"/>
    <cellStyle name="Accent4 - 40% 2" xfId="270" xr:uid="{00000000-0005-0000-0000-00000D010000}"/>
    <cellStyle name="Accent4 - 40% 3" xfId="271" xr:uid="{00000000-0005-0000-0000-00000E010000}"/>
    <cellStyle name="Accent4 - 60%" xfId="272" xr:uid="{00000000-0005-0000-0000-00000F010000}"/>
    <cellStyle name="Accent4 2 2" xfId="273" xr:uid="{00000000-0005-0000-0000-000010010000}"/>
    <cellStyle name="Accent4 2 3" xfId="274" xr:uid="{00000000-0005-0000-0000-000011010000}"/>
    <cellStyle name="Accent4 3 2" xfId="275" xr:uid="{00000000-0005-0000-0000-000012010000}"/>
    <cellStyle name="Accent4 3 3" xfId="276" xr:uid="{00000000-0005-0000-0000-000013010000}"/>
    <cellStyle name="Accent4 4 2" xfId="277" xr:uid="{00000000-0005-0000-0000-000014010000}"/>
    <cellStyle name="Accent4 4 3" xfId="278" xr:uid="{00000000-0005-0000-0000-000015010000}"/>
    <cellStyle name="Accent4 5 2" xfId="279" xr:uid="{00000000-0005-0000-0000-000016010000}"/>
    <cellStyle name="Accent4 5 3" xfId="280" xr:uid="{00000000-0005-0000-0000-000017010000}"/>
    <cellStyle name="Accent4_aa osnova za ponudbe" xfId="281" xr:uid="{00000000-0005-0000-0000-000018010000}"/>
    <cellStyle name="Accent5" xfId="282" xr:uid="{00000000-0005-0000-0000-000019010000}"/>
    <cellStyle name="Accent5 - 20%" xfId="283" xr:uid="{00000000-0005-0000-0000-00001A010000}"/>
    <cellStyle name="Accent5 - 20% 2" xfId="284" xr:uid="{00000000-0005-0000-0000-00001B010000}"/>
    <cellStyle name="Accent5 - 20% 3" xfId="285" xr:uid="{00000000-0005-0000-0000-00001C010000}"/>
    <cellStyle name="Accent5 - 40%" xfId="286" xr:uid="{00000000-0005-0000-0000-00001D010000}"/>
    <cellStyle name="Accent5 - 40% 2" xfId="287" xr:uid="{00000000-0005-0000-0000-00001E010000}"/>
    <cellStyle name="Accent5 - 40% 3" xfId="288" xr:uid="{00000000-0005-0000-0000-00001F010000}"/>
    <cellStyle name="Accent5 - 60%" xfId="289" xr:uid="{00000000-0005-0000-0000-000020010000}"/>
    <cellStyle name="Accent5 2 2" xfId="290" xr:uid="{00000000-0005-0000-0000-000021010000}"/>
    <cellStyle name="Accent5 2 3" xfId="291" xr:uid="{00000000-0005-0000-0000-000022010000}"/>
    <cellStyle name="Accent5 3 2" xfId="292" xr:uid="{00000000-0005-0000-0000-000023010000}"/>
    <cellStyle name="Accent5 3 3" xfId="293" xr:uid="{00000000-0005-0000-0000-000024010000}"/>
    <cellStyle name="Accent5 4 2" xfId="294" xr:uid="{00000000-0005-0000-0000-000025010000}"/>
    <cellStyle name="Accent5 4 3" xfId="295" xr:uid="{00000000-0005-0000-0000-000026010000}"/>
    <cellStyle name="Accent5 5 2" xfId="296" xr:uid="{00000000-0005-0000-0000-000027010000}"/>
    <cellStyle name="Accent5 5 3" xfId="297" xr:uid="{00000000-0005-0000-0000-000028010000}"/>
    <cellStyle name="Accent5_aa osnova za ponudbe" xfId="298" xr:uid="{00000000-0005-0000-0000-000029010000}"/>
    <cellStyle name="Accent6" xfId="299" xr:uid="{00000000-0005-0000-0000-00002A010000}"/>
    <cellStyle name="Accent6 - 20%" xfId="300" xr:uid="{00000000-0005-0000-0000-00002B010000}"/>
    <cellStyle name="Accent6 - 20% 2" xfId="301" xr:uid="{00000000-0005-0000-0000-00002C010000}"/>
    <cellStyle name="Accent6 - 20% 3" xfId="302" xr:uid="{00000000-0005-0000-0000-00002D010000}"/>
    <cellStyle name="Accent6 - 40%" xfId="303" xr:uid="{00000000-0005-0000-0000-00002E010000}"/>
    <cellStyle name="Accent6 - 40% 2" xfId="304" xr:uid="{00000000-0005-0000-0000-00002F010000}"/>
    <cellStyle name="Accent6 - 40% 3" xfId="305" xr:uid="{00000000-0005-0000-0000-000030010000}"/>
    <cellStyle name="Accent6 - 60%" xfId="306" xr:uid="{00000000-0005-0000-0000-000031010000}"/>
    <cellStyle name="Accent6 2 2" xfId="307" xr:uid="{00000000-0005-0000-0000-000032010000}"/>
    <cellStyle name="Accent6 2 3" xfId="308" xr:uid="{00000000-0005-0000-0000-000033010000}"/>
    <cellStyle name="Accent6 3 2" xfId="309" xr:uid="{00000000-0005-0000-0000-000034010000}"/>
    <cellStyle name="Accent6 3 3" xfId="310" xr:uid="{00000000-0005-0000-0000-000035010000}"/>
    <cellStyle name="Accent6 4 2" xfId="311" xr:uid="{00000000-0005-0000-0000-000036010000}"/>
    <cellStyle name="Accent6 4 3" xfId="312" xr:uid="{00000000-0005-0000-0000-000037010000}"/>
    <cellStyle name="Accent6 5 2" xfId="313" xr:uid="{00000000-0005-0000-0000-000038010000}"/>
    <cellStyle name="Accent6 5 3" xfId="314" xr:uid="{00000000-0005-0000-0000-000039010000}"/>
    <cellStyle name="Accent6_aa osnova za ponudbe" xfId="315" xr:uid="{00000000-0005-0000-0000-00003A010000}"/>
    <cellStyle name="Bad" xfId="316" xr:uid="{00000000-0005-0000-0000-00003B010000}"/>
    <cellStyle name="Bad 2 2" xfId="317" xr:uid="{00000000-0005-0000-0000-00003C010000}"/>
    <cellStyle name="Bad 2 3" xfId="318" xr:uid="{00000000-0005-0000-0000-00003D010000}"/>
    <cellStyle name="Bad 3 2" xfId="319" xr:uid="{00000000-0005-0000-0000-00003E010000}"/>
    <cellStyle name="Bad 3 3" xfId="320" xr:uid="{00000000-0005-0000-0000-00003F010000}"/>
    <cellStyle name="Bad 4 2" xfId="321" xr:uid="{00000000-0005-0000-0000-000040010000}"/>
    <cellStyle name="Bad 4 3" xfId="322" xr:uid="{00000000-0005-0000-0000-000041010000}"/>
    <cellStyle name="Bad 5 2" xfId="323" xr:uid="{00000000-0005-0000-0000-000042010000}"/>
    <cellStyle name="Bad 5 3" xfId="324" xr:uid="{00000000-0005-0000-0000-000043010000}"/>
    <cellStyle name="Bad_aa osnova za ponudbe" xfId="325" xr:uid="{00000000-0005-0000-0000-000044010000}"/>
    <cellStyle name="Calculation" xfId="326" xr:uid="{00000000-0005-0000-0000-000045010000}"/>
    <cellStyle name="Calculation 2 2" xfId="327" xr:uid="{00000000-0005-0000-0000-000046010000}"/>
    <cellStyle name="Calculation 2 3" xfId="328" xr:uid="{00000000-0005-0000-0000-000047010000}"/>
    <cellStyle name="Calculation 3 2" xfId="329" xr:uid="{00000000-0005-0000-0000-000048010000}"/>
    <cellStyle name="Calculation 3 3" xfId="330" xr:uid="{00000000-0005-0000-0000-000049010000}"/>
    <cellStyle name="Calculation 4 2" xfId="331" xr:uid="{00000000-0005-0000-0000-00004A010000}"/>
    <cellStyle name="Calculation 4 3" xfId="332" xr:uid="{00000000-0005-0000-0000-00004B010000}"/>
    <cellStyle name="Calculation 5 2" xfId="333" xr:uid="{00000000-0005-0000-0000-00004C010000}"/>
    <cellStyle name="Calculation 5 3" xfId="334" xr:uid="{00000000-0005-0000-0000-00004D010000}"/>
    <cellStyle name="Calculation_aa osnova za ponudbe" xfId="335" xr:uid="{00000000-0005-0000-0000-00004E010000}"/>
    <cellStyle name="Cancel" xfId="336" xr:uid="{00000000-0005-0000-0000-00004F010000}"/>
    <cellStyle name="Check Cell" xfId="337" xr:uid="{00000000-0005-0000-0000-000050010000}"/>
    <cellStyle name="Check Cell 2 2" xfId="338" xr:uid="{00000000-0005-0000-0000-000051010000}"/>
    <cellStyle name="Check Cell 2 3" xfId="339" xr:uid="{00000000-0005-0000-0000-000052010000}"/>
    <cellStyle name="Check Cell 3 2" xfId="340" xr:uid="{00000000-0005-0000-0000-000053010000}"/>
    <cellStyle name="Check Cell 3 3" xfId="341" xr:uid="{00000000-0005-0000-0000-000054010000}"/>
    <cellStyle name="Check Cell 4 2" xfId="342" xr:uid="{00000000-0005-0000-0000-000055010000}"/>
    <cellStyle name="Check Cell 4 3" xfId="343" xr:uid="{00000000-0005-0000-0000-000056010000}"/>
    <cellStyle name="Check Cell 5 2" xfId="344" xr:uid="{00000000-0005-0000-0000-000057010000}"/>
    <cellStyle name="Check Cell 5 3" xfId="345" xr:uid="{00000000-0005-0000-0000-000058010000}"/>
    <cellStyle name="Check Cell_aa osnova za ponudbe" xfId="346" xr:uid="{00000000-0005-0000-0000-000059010000}"/>
    <cellStyle name="Comma [0] 2" xfId="347" xr:uid="{00000000-0005-0000-0000-00005A010000}"/>
    <cellStyle name="Comma 2" xfId="348" xr:uid="{00000000-0005-0000-0000-00005B010000}"/>
    <cellStyle name="Comma 3" xfId="349" xr:uid="{00000000-0005-0000-0000-00005C010000}"/>
    <cellStyle name="Comma_Sheet1" xfId="350" xr:uid="{00000000-0005-0000-0000-00005D010000}"/>
    <cellStyle name="Comma0" xfId="351" xr:uid="{00000000-0005-0000-0000-00005E010000}"/>
    <cellStyle name="Comma0 2" xfId="352" xr:uid="{00000000-0005-0000-0000-00005F010000}"/>
    <cellStyle name="Comma0 3" xfId="353" xr:uid="{00000000-0005-0000-0000-000060010000}"/>
    <cellStyle name="Currency0" xfId="354" xr:uid="{00000000-0005-0000-0000-000061010000}"/>
    <cellStyle name="Currency0 2" xfId="355" xr:uid="{00000000-0005-0000-0000-000062010000}"/>
    <cellStyle name="Currency0 3" xfId="356" xr:uid="{00000000-0005-0000-0000-000063010000}"/>
    <cellStyle name="Date" xfId="357" xr:uid="{00000000-0005-0000-0000-000064010000}"/>
    <cellStyle name="Date 2" xfId="358" xr:uid="{00000000-0005-0000-0000-000065010000}"/>
    <cellStyle name="Date 3" xfId="359" xr:uid="{00000000-0005-0000-0000-000066010000}"/>
    <cellStyle name="Dobro 2" xfId="360" xr:uid="{00000000-0005-0000-0000-000067010000}"/>
    <cellStyle name="Element-delo" xfId="361" xr:uid="{00000000-0005-0000-0000-000068010000}"/>
    <cellStyle name="Element-delo 2" xfId="362" xr:uid="{00000000-0005-0000-0000-000069010000}"/>
    <cellStyle name="Element-delo 3" xfId="363" xr:uid="{00000000-0005-0000-0000-00006A010000}"/>
    <cellStyle name="Element-delo 3 2" xfId="364" xr:uid="{00000000-0005-0000-0000-00006B010000}"/>
    <cellStyle name="Element-delo 4" xfId="365" xr:uid="{00000000-0005-0000-0000-00006C010000}"/>
    <cellStyle name="Element-delo 5" xfId="366" xr:uid="{00000000-0005-0000-0000-00006D010000}"/>
    <cellStyle name="Element-delo 6" xfId="367" xr:uid="{00000000-0005-0000-0000-00006E010000}"/>
    <cellStyle name="Element-delo_2746-126-Apl-OŠ-SB-pvn-plin-vvn-video-ure-ozv" xfId="368" xr:uid="{00000000-0005-0000-0000-00006F010000}"/>
    <cellStyle name="Emphasis 1" xfId="369" xr:uid="{00000000-0005-0000-0000-000070010000}"/>
    <cellStyle name="Emphasis 2" xfId="370" xr:uid="{00000000-0005-0000-0000-000071010000}"/>
    <cellStyle name="Emphasis 3" xfId="371" xr:uid="{00000000-0005-0000-0000-000072010000}"/>
    <cellStyle name="Euro" xfId="372" xr:uid="{00000000-0005-0000-0000-000073010000}"/>
    <cellStyle name="Euro 10" xfId="373" xr:uid="{00000000-0005-0000-0000-000074010000}"/>
    <cellStyle name="Euro 11" xfId="374" xr:uid="{00000000-0005-0000-0000-000075010000}"/>
    <cellStyle name="Euro 12" xfId="375" xr:uid="{00000000-0005-0000-0000-000076010000}"/>
    <cellStyle name="Euro 13" xfId="376" xr:uid="{00000000-0005-0000-0000-000077010000}"/>
    <cellStyle name="Euro 2" xfId="377" xr:uid="{00000000-0005-0000-0000-000078010000}"/>
    <cellStyle name="Euro 2 2" xfId="378" xr:uid="{00000000-0005-0000-0000-000079010000}"/>
    <cellStyle name="Euro 2 3" xfId="379" xr:uid="{00000000-0005-0000-0000-00007A010000}"/>
    <cellStyle name="Euro 2 4" xfId="380" xr:uid="{00000000-0005-0000-0000-00007B010000}"/>
    <cellStyle name="Euro 2 5" xfId="381" xr:uid="{00000000-0005-0000-0000-00007C010000}"/>
    <cellStyle name="Euro 3" xfId="382" xr:uid="{00000000-0005-0000-0000-00007D010000}"/>
    <cellStyle name="Euro 3 2" xfId="383" xr:uid="{00000000-0005-0000-0000-00007E010000}"/>
    <cellStyle name="Euro 3 3" xfId="384" xr:uid="{00000000-0005-0000-0000-00007F010000}"/>
    <cellStyle name="Euro 4" xfId="385" xr:uid="{00000000-0005-0000-0000-000080010000}"/>
    <cellStyle name="Euro 4 2" xfId="386" xr:uid="{00000000-0005-0000-0000-000081010000}"/>
    <cellStyle name="Euro 4 3" xfId="387" xr:uid="{00000000-0005-0000-0000-000082010000}"/>
    <cellStyle name="Euro 5" xfId="388" xr:uid="{00000000-0005-0000-0000-000083010000}"/>
    <cellStyle name="Euro 5 2" xfId="389" xr:uid="{00000000-0005-0000-0000-000084010000}"/>
    <cellStyle name="Euro 5 3" xfId="390" xr:uid="{00000000-0005-0000-0000-000085010000}"/>
    <cellStyle name="Euro 6" xfId="391" xr:uid="{00000000-0005-0000-0000-000086010000}"/>
    <cellStyle name="Euro 6 2" xfId="392" xr:uid="{00000000-0005-0000-0000-000087010000}"/>
    <cellStyle name="Euro 6 3" xfId="393" xr:uid="{00000000-0005-0000-0000-000088010000}"/>
    <cellStyle name="Euro 7" xfId="394" xr:uid="{00000000-0005-0000-0000-000089010000}"/>
    <cellStyle name="Euro 8" xfId="395" xr:uid="{00000000-0005-0000-0000-00008A010000}"/>
    <cellStyle name="Euro 9" xfId="396" xr:uid="{00000000-0005-0000-0000-00008B010000}"/>
    <cellStyle name="Excel Built-in Normal" xfId="397" xr:uid="{00000000-0005-0000-0000-00008C010000}"/>
    <cellStyle name="Explanatory Text" xfId="398" xr:uid="{00000000-0005-0000-0000-00008D010000}"/>
    <cellStyle name="Explanatory Text 2 2" xfId="399" xr:uid="{00000000-0005-0000-0000-00008E010000}"/>
    <cellStyle name="Explanatory Text 2 3" xfId="400" xr:uid="{00000000-0005-0000-0000-00008F010000}"/>
    <cellStyle name="Explanatory Text 3 2" xfId="401" xr:uid="{00000000-0005-0000-0000-000090010000}"/>
    <cellStyle name="Explanatory Text 3 3" xfId="402" xr:uid="{00000000-0005-0000-0000-000091010000}"/>
    <cellStyle name="Explanatory Text 4 2" xfId="403" xr:uid="{00000000-0005-0000-0000-000092010000}"/>
    <cellStyle name="Explanatory Text 4 3" xfId="404" xr:uid="{00000000-0005-0000-0000-000093010000}"/>
    <cellStyle name="Explanatory Text 5 2" xfId="405" xr:uid="{00000000-0005-0000-0000-000094010000}"/>
    <cellStyle name="Explanatory Text 5 3" xfId="406" xr:uid="{00000000-0005-0000-0000-000095010000}"/>
    <cellStyle name="Explanatory Text_aa osnova za ponudbe" xfId="407" xr:uid="{00000000-0005-0000-0000-000096010000}"/>
    <cellStyle name="Fixed" xfId="408" xr:uid="{00000000-0005-0000-0000-000097010000}"/>
    <cellStyle name="Fixed 2" xfId="409" xr:uid="{00000000-0005-0000-0000-000098010000}"/>
    <cellStyle name="Fixed 3" xfId="410" xr:uid="{00000000-0005-0000-0000-000099010000}"/>
    <cellStyle name="Followed Hyperlink_SISTEMI objekt minerva" xfId="411" xr:uid="{00000000-0005-0000-0000-00009A010000}"/>
    <cellStyle name="Good" xfId="412" xr:uid="{00000000-0005-0000-0000-00009B010000}"/>
    <cellStyle name="Good 2 2" xfId="413" xr:uid="{00000000-0005-0000-0000-00009C010000}"/>
    <cellStyle name="Good 2 3" xfId="414" xr:uid="{00000000-0005-0000-0000-00009D010000}"/>
    <cellStyle name="Good 3 2" xfId="415" xr:uid="{00000000-0005-0000-0000-00009E010000}"/>
    <cellStyle name="Good 3 3" xfId="416" xr:uid="{00000000-0005-0000-0000-00009F010000}"/>
    <cellStyle name="Good 4 2" xfId="417" xr:uid="{00000000-0005-0000-0000-0000A0010000}"/>
    <cellStyle name="Good 4 3" xfId="418" xr:uid="{00000000-0005-0000-0000-0000A1010000}"/>
    <cellStyle name="Good 5 2" xfId="419" xr:uid="{00000000-0005-0000-0000-0000A2010000}"/>
    <cellStyle name="Good 5 3" xfId="420" xr:uid="{00000000-0005-0000-0000-0000A3010000}"/>
    <cellStyle name="Good_aa osnova za ponudbe" xfId="421" xr:uid="{00000000-0005-0000-0000-0000A4010000}"/>
    <cellStyle name="Heading" xfId="422" xr:uid="{00000000-0005-0000-0000-0000A5010000}"/>
    <cellStyle name="Heading 1" xfId="423" xr:uid="{00000000-0005-0000-0000-0000A6010000}"/>
    <cellStyle name="Heading 1 10 2" xfId="424" xr:uid="{00000000-0005-0000-0000-0000A7010000}"/>
    <cellStyle name="Heading 1 10 3" xfId="425" xr:uid="{00000000-0005-0000-0000-0000A8010000}"/>
    <cellStyle name="Heading 1 2 2" xfId="426" xr:uid="{00000000-0005-0000-0000-0000A9010000}"/>
    <cellStyle name="Heading 1 2 3" xfId="427" xr:uid="{00000000-0005-0000-0000-0000AA010000}"/>
    <cellStyle name="Heading 1 3 2" xfId="428" xr:uid="{00000000-0005-0000-0000-0000AB010000}"/>
    <cellStyle name="Heading 1 3 3" xfId="429" xr:uid="{00000000-0005-0000-0000-0000AC010000}"/>
    <cellStyle name="Heading 1 4 2" xfId="430" xr:uid="{00000000-0005-0000-0000-0000AD010000}"/>
    <cellStyle name="Heading 1 4 3" xfId="431" xr:uid="{00000000-0005-0000-0000-0000AE010000}"/>
    <cellStyle name="Heading 1 5 2" xfId="432" xr:uid="{00000000-0005-0000-0000-0000AF010000}"/>
    <cellStyle name="Heading 1 5 3" xfId="433" xr:uid="{00000000-0005-0000-0000-0000B0010000}"/>
    <cellStyle name="Heading 1 6 2" xfId="434" xr:uid="{00000000-0005-0000-0000-0000B1010000}"/>
    <cellStyle name="Heading 1 6 3" xfId="435" xr:uid="{00000000-0005-0000-0000-0000B2010000}"/>
    <cellStyle name="Heading 1 7 2" xfId="436" xr:uid="{00000000-0005-0000-0000-0000B3010000}"/>
    <cellStyle name="Heading 1 7 3" xfId="437" xr:uid="{00000000-0005-0000-0000-0000B4010000}"/>
    <cellStyle name="Heading 1 8 2" xfId="438" xr:uid="{00000000-0005-0000-0000-0000B5010000}"/>
    <cellStyle name="Heading 1 8 3" xfId="439" xr:uid="{00000000-0005-0000-0000-0000B6010000}"/>
    <cellStyle name="Heading 1 9 2" xfId="440" xr:uid="{00000000-0005-0000-0000-0000B7010000}"/>
    <cellStyle name="Heading 1 9 3" xfId="441" xr:uid="{00000000-0005-0000-0000-0000B8010000}"/>
    <cellStyle name="Heading 1_aa osnova za ponudbe" xfId="442" xr:uid="{00000000-0005-0000-0000-0000B9010000}"/>
    <cellStyle name="Heading 2" xfId="443" xr:uid="{00000000-0005-0000-0000-0000BA010000}"/>
    <cellStyle name="Heading 2 10 2" xfId="444" xr:uid="{00000000-0005-0000-0000-0000BB010000}"/>
    <cellStyle name="Heading 2 10 3" xfId="445" xr:uid="{00000000-0005-0000-0000-0000BC010000}"/>
    <cellStyle name="Heading 2 2" xfId="446" xr:uid="{00000000-0005-0000-0000-0000BD010000}"/>
    <cellStyle name="Heading 2 2 2" xfId="447" xr:uid="{00000000-0005-0000-0000-0000BE010000}"/>
    <cellStyle name="Heading 2 2 3" xfId="448" xr:uid="{00000000-0005-0000-0000-0000BF010000}"/>
    <cellStyle name="Heading 2 2_SKAPIN knjižnica rakek 022" xfId="449" xr:uid="{00000000-0005-0000-0000-0000C0010000}"/>
    <cellStyle name="Heading 2 3 2" xfId="450" xr:uid="{00000000-0005-0000-0000-0000C1010000}"/>
    <cellStyle name="Heading 2 3 3" xfId="451" xr:uid="{00000000-0005-0000-0000-0000C2010000}"/>
    <cellStyle name="Heading 2 4 2" xfId="452" xr:uid="{00000000-0005-0000-0000-0000C3010000}"/>
    <cellStyle name="Heading 2 4 3" xfId="453" xr:uid="{00000000-0005-0000-0000-0000C4010000}"/>
    <cellStyle name="Heading 2 5 2" xfId="454" xr:uid="{00000000-0005-0000-0000-0000C5010000}"/>
    <cellStyle name="Heading 2 5 3" xfId="455" xr:uid="{00000000-0005-0000-0000-0000C6010000}"/>
    <cellStyle name="Heading 2 6 2" xfId="456" xr:uid="{00000000-0005-0000-0000-0000C7010000}"/>
    <cellStyle name="Heading 2 6 3" xfId="457" xr:uid="{00000000-0005-0000-0000-0000C8010000}"/>
    <cellStyle name="Heading 2 7 2" xfId="458" xr:uid="{00000000-0005-0000-0000-0000C9010000}"/>
    <cellStyle name="Heading 2 7 3" xfId="459" xr:uid="{00000000-0005-0000-0000-0000CA010000}"/>
    <cellStyle name="Heading 2 8 2" xfId="460" xr:uid="{00000000-0005-0000-0000-0000CB010000}"/>
    <cellStyle name="Heading 2 8 3" xfId="461" xr:uid="{00000000-0005-0000-0000-0000CC010000}"/>
    <cellStyle name="Heading 2 9 2" xfId="462" xr:uid="{00000000-0005-0000-0000-0000CD010000}"/>
    <cellStyle name="Heading 2 9 3" xfId="463" xr:uid="{00000000-0005-0000-0000-0000CE010000}"/>
    <cellStyle name="Heading 2_aa osnova za ponudbe" xfId="464" xr:uid="{00000000-0005-0000-0000-0000CF010000}"/>
    <cellStyle name="Heading 3" xfId="465" xr:uid="{00000000-0005-0000-0000-0000D0010000}"/>
    <cellStyle name="Heading 3 2 2" xfId="466" xr:uid="{00000000-0005-0000-0000-0000D1010000}"/>
    <cellStyle name="Heading 3 2 3" xfId="467" xr:uid="{00000000-0005-0000-0000-0000D2010000}"/>
    <cellStyle name="Heading 3 3 2" xfId="468" xr:uid="{00000000-0005-0000-0000-0000D3010000}"/>
    <cellStyle name="Heading 3 3 3" xfId="469" xr:uid="{00000000-0005-0000-0000-0000D4010000}"/>
    <cellStyle name="Heading 3 4 2" xfId="470" xr:uid="{00000000-0005-0000-0000-0000D5010000}"/>
    <cellStyle name="Heading 3 4 3" xfId="471" xr:uid="{00000000-0005-0000-0000-0000D6010000}"/>
    <cellStyle name="Heading 3 5 2" xfId="472" xr:uid="{00000000-0005-0000-0000-0000D7010000}"/>
    <cellStyle name="Heading 3 5 3" xfId="473" xr:uid="{00000000-0005-0000-0000-0000D8010000}"/>
    <cellStyle name="Heading 3_aa osnova za ponudbe" xfId="474" xr:uid="{00000000-0005-0000-0000-0000D9010000}"/>
    <cellStyle name="Heading 4" xfId="475" xr:uid="{00000000-0005-0000-0000-0000DA010000}"/>
    <cellStyle name="Heading 4 2 2" xfId="476" xr:uid="{00000000-0005-0000-0000-0000DB010000}"/>
    <cellStyle name="Heading 4 2 3" xfId="477" xr:uid="{00000000-0005-0000-0000-0000DC010000}"/>
    <cellStyle name="Heading 4 3 2" xfId="478" xr:uid="{00000000-0005-0000-0000-0000DD010000}"/>
    <cellStyle name="Heading 4 3 3" xfId="479" xr:uid="{00000000-0005-0000-0000-0000DE010000}"/>
    <cellStyle name="Heading 4 4 2" xfId="480" xr:uid="{00000000-0005-0000-0000-0000DF010000}"/>
    <cellStyle name="Heading 4 4 3" xfId="481" xr:uid="{00000000-0005-0000-0000-0000E0010000}"/>
    <cellStyle name="Heading 4 5 2" xfId="482" xr:uid="{00000000-0005-0000-0000-0000E1010000}"/>
    <cellStyle name="Heading 4 5 3" xfId="483" xr:uid="{00000000-0005-0000-0000-0000E2010000}"/>
    <cellStyle name="Heading 4_aa osnova za ponudbe" xfId="484" xr:uid="{00000000-0005-0000-0000-0000E3010000}"/>
    <cellStyle name="Heading1" xfId="485" xr:uid="{00000000-0005-0000-0000-0000E4010000}"/>
    <cellStyle name="Hiperpovezava 2" xfId="486" xr:uid="{00000000-0005-0000-0000-0000E5010000}"/>
    <cellStyle name="Hiperpovezava 2 2" xfId="487" xr:uid="{00000000-0005-0000-0000-0000E6010000}"/>
    <cellStyle name="Hiperpovezava 2 3" xfId="488" xr:uid="{00000000-0005-0000-0000-0000E7010000}"/>
    <cellStyle name="Hiperpovezava 2 4" xfId="489" xr:uid="{00000000-0005-0000-0000-0000E8010000}"/>
    <cellStyle name="Hiperpovezava 3" xfId="490" xr:uid="{00000000-0005-0000-0000-0000E9010000}"/>
    <cellStyle name="Hiperpovezava 3 2" xfId="491" xr:uid="{00000000-0005-0000-0000-0000EA010000}"/>
    <cellStyle name="Hyperlink 2" xfId="492" xr:uid="{00000000-0005-0000-0000-0000EB010000}"/>
    <cellStyle name="Hyperlink 2 2" xfId="493" xr:uid="{00000000-0005-0000-0000-0000EC010000}"/>
    <cellStyle name="Hyperlink 2 2 2" xfId="494" xr:uid="{00000000-0005-0000-0000-0000ED010000}"/>
    <cellStyle name="Hyperlink 2 3" xfId="495" xr:uid="{00000000-0005-0000-0000-0000EE010000}"/>
    <cellStyle name="Hyperlink 2 4" xfId="496" xr:uid="{00000000-0005-0000-0000-0000EF010000}"/>
    <cellStyle name="Hyperlink 2_aa osnova za ponudbe" xfId="497" xr:uid="{00000000-0005-0000-0000-0000F0010000}"/>
    <cellStyle name="Hyperlink 3" xfId="498" xr:uid="{00000000-0005-0000-0000-0000F1010000}"/>
    <cellStyle name="Hyperlink 3 2" xfId="499" xr:uid="{00000000-0005-0000-0000-0000F2010000}"/>
    <cellStyle name="Hyperlink 3_aa osnova za ponudbe" xfId="500" xr:uid="{00000000-0005-0000-0000-0000F3010000}"/>
    <cellStyle name="Hyperlink 4" xfId="501" xr:uid="{00000000-0005-0000-0000-0000F4010000}"/>
    <cellStyle name="Hyperlink 4 2" xfId="502" xr:uid="{00000000-0005-0000-0000-0000F5010000}"/>
    <cellStyle name="Hyperlink 5" xfId="503" xr:uid="{00000000-0005-0000-0000-0000F6010000}"/>
    <cellStyle name="Hyperlink 6" xfId="504" xr:uid="{00000000-0005-0000-0000-0000F7010000}"/>
    <cellStyle name="Input" xfId="505" xr:uid="{00000000-0005-0000-0000-0000F8010000}"/>
    <cellStyle name="Input 2 2" xfId="506" xr:uid="{00000000-0005-0000-0000-0000F9010000}"/>
    <cellStyle name="Input 2 3" xfId="507" xr:uid="{00000000-0005-0000-0000-0000FA010000}"/>
    <cellStyle name="Input 3 2" xfId="508" xr:uid="{00000000-0005-0000-0000-0000FB010000}"/>
    <cellStyle name="Input 3 3" xfId="509" xr:uid="{00000000-0005-0000-0000-0000FC010000}"/>
    <cellStyle name="Input 4 2" xfId="510" xr:uid="{00000000-0005-0000-0000-0000FD010000}"/>
    <cellStyle name="Input 4 3" xfId="511" xr:uid="{00000000-0005-0000-0000-0000FE010000}"/>
    <cellStyle name="Input 5 2" xfId="512" xr:uid="{00000000-0005-0000-0000-0000FF010000}"/>
    <cellStyle name="Input 5 3" xfId="513" xr:uid="{00000000-0005-0000-0000-000000020000}"/>
    <cellStyle name="Input_aa osnova za ponudbe" xfId="514" xr:uid="{00000000-0005-0000-0000-000001020000}"/>
    <cellStyle name="Izhod 2" xfId="515" xr:uid="{00000000-0005-0000-0000-000002020000}"/>
    <cellStyle name="Keš" xfId="516" xr:uid="{00000000-0005-0000-0000-000003020000}"/>
    <cellStyle name="Kos" xfId="517" xr:uid="{00000000-0005-0000-0000-000004020000}"/>
    <cellStyle name="Linked Cell" xfId="518" xr:uid="{00000000-0005-0000-0000-000005020000}"/>
    <cellStyle name="Linked Cell 2 2" xfId="519" xr:uid="{00000000-0005-0000-0000-000006020000}"/>
    <cellStyle name="Linked Cell 2 3" xfId="520" xr:uid="{00000000-0005-0000-0000-000007020000}"/>
    <cellStyle name="Linked Cell 3 2" xfId="521" xr:uid="{00000000-0005-0000-0000-000008020000}"/>
    <cellStyle name="Linked Cell 3 3" xfId="522" xr:uid="{00000000-0005-0000-0000-000009020000}"/>
    <cellStyle name="Linked Cell 4 2" xfId="523" xr:uid="{00000000-0005-0000-0000-00000A020000}"/>
    <cellStyle name="Linked Cell 4 3" xfId="524" xr:uid="{00000000-0005-0000-0000-00000B020000}"/>
    <cellStyle name="Linked Cell 5 2" xfId="525" xr:uid="{00000000-0005-0000-0000-00000C020000}"/>
    <cellStyle name="Linked Cell 5 3" xfId="526" xr:uid="{00000000-0005-0000-0000-00000D020000}"/>
    <cellStyle name="Linked Cell_aa osnova za ponudbe" xfId="527" xr:uid="{00000000-0005-0000-0000-00000E020000}"/>
    <cellStyle name="Metri" xfId="528" xr:uid="{00000000-0005-0000-0000-00000F020000}"/>
    <cellStyle name="Migliaia 2" xfId="529" xr:uid="{00000000-0005-0000-0000-000010020000}"/>
    <cellStyle name="Naslov 1" xfId="530" builtinId="16" customBuiltin="1"/>
    <cellStyle name="Naslov 1 1" xfId="531" xr:uid="{00000000-0005-0000-0000-000012020000}"/>
    <cellStyle name="Naslov 1 1 2" xfId="532" xr:uid="{00000000-0005-0000-0000-000013020000}"/>
    <cellStyle name="Naslov 1 1_130102_EI_popis_vrtec_PZI" xfId="533" xr:uid="{00000000-0005-0000-0000-000014020000}"/>
    <cellStyle name="Naslov 1 2" xfId="534" xr:uid="{00000000-0005-0000-0000-000015020000}"/>
    <cellStyle name="Naslov 1 3" xfId="535" xr:uid="{00000000-0005-0000-0000-000016020000}"/>
    <cellStyle name="Naslov 2" xfId="536" builtinId="17" customBuiltin="1"/>
    <cellStyle name="Naslov 2 2" xfId="537" xr:uid="{00000000-0005-0000-0000-000018020000}"/>
    <cellStyle name="Naslov 2 3" xfId="538" xr:uid="{00000000-0005-0000-0000-000019020000}"/>
    <cellStyle name="Naslov 2 4" xfId="539" xr:uid="{00000000-0005-0000-0000-00001A020000}"/>
    <cellStyle name="Naslov 3" xfId="540" builtinId="18" customBuiltin="1"/>
    <cellStyle name="Naslov 4" xfId="541" builtinId="19" customBuiltin="1"/>
    <cellStyle name="Naslov 5" xfId="542" xr:uid="{00000000-0005-0000-0000-00001D020000}"/>
    <cellStyle name="Navadno" xfId="0" builtinId="0"/>
    <cellStyle name="Navadno 10" xfId="543" xr:uid="{00000000-0005-0000-0000-00001F020000}"/>
    <cellStyle name="Navadno 11" xfId="544" xr:uid="{00000000-0005-0000-0000-000020020000}"/>
    <cellStyle name="Navadno 13" xfId="545" xr:uid="{00000000-0005-0000-0000-000021020000}"/>
    <cellStyle name="Navadno 13 2" xfId="546" xr:uid="{00000000-0005-0000-0000-000022020000}"/>
    <cellStyle name="Navadno 13 3" xfId="547" xr:uid="{00000000-0005-0000-0000-000023020000}"/>
    <cellStyle name="Navadno 16" xfId="548" xr:uid="{00000000-0005-0000-0000-000024020000}"/>
    <cellStyle name="Navadno 16 2" xfId="549" xr:uid="{00000000-0005-0000-0000-000025020000}"/>
    <cellStyle name="Navadno 16 3" xfId="550" xr:uid="{00000000-0005-0000-0000-000026020000}"/>
    <cellStyle name="Navadno 17" xfId="551" xr:uid="{00000000-0005-0000-0000-000027020000}"/>
    <cellStyle name="Navadno 17 2" xfId="552" xr:uid="{00000000-0005-0000-0000-000028020000}"/>
    <cellStyle name="Navadno 17 3" xfId="553" xr:uid="{00000000-0005-0000-0000-000029020000}"/>
    <cellStyle name="Navadno 2" xfId="554" xr:uid="{00000000-0005-0000-0000-00002A020000}"/>
    <cellStyle name="Navadno 2 10" xfId="555" xr:uid="{00000000-0005-0000-0000-00002B020000}"/>
    <cellStyle name="Navadno 2 2" xfId="556" xr:uid="{00000000-0005-0000-0000-00002C020000}"/>
    <cellStyle name="Navadno 2 2 2" xfId="557" xr:uid="{00000000-0005-0000-0000-00002D020000}"/>
    <cellStyle name="Navadno 2 2_130102_EI_popis_vrtec_PZI" xfId="558" xr:uid="{00000000-0005-0000-0000-00002E020000}"/>
    <cellStyle name="Navadno 2 3" xfId="559" xr:uid="{00000000-0005-0000-0000-00002F020000}"/>
    <cellStyle name="Navadno 2 4" xfId="560" xr:uid="{00000000-0005-0000-0000-000030020000}"/>
    <cellStyle name="Navadno 2 5" xfId="561" xr:uid="{00000000-0005-0000-0000-000031020000}"/>
    <cellStyle name="Navadno 2 6" xfId="562" xr:uid="{00000000-0005-0000-0000-000032020000}"/>
    <cellStyle name="Navadno 2 7" xfId="563" xr:uid="{00000000-0005-0000-0000-000033020000}"/>
    <cellStyle name="Navadno 2 8" xfId="564" xr:uid="{00000000-0005-0000-0000-000034020000}"/>
    <cellStyle name="Navadno 2 9" xfId="565" xr:uid="{00000000-0005-0000-0000-000035020000}"/>
    <cellStyle name="Navadno 3" xfId="566" xr:uid="{00000000-0005-0000-0000-000036020000}"/>
    <cellStyle name="Navadno 3 11" xfId="567" xr:uid="{00000000-0005-0000-0000-000037020000}"/>
    <cellStyle name="Navadno 3 11 10" xfId="568" xr:uid="{00000000-0005-0000-0000-000038020000}"/>
    <cellStyle name="Navadno 3 11 10 2" xfId="569" xr:uid="{00000000-0005-0000-0000-000039020000}"/>
    <cellStyle name="Navadno 3 11 10 2 2" xfId="570" xr:uid="{00000000-0005-0000-0000-00003A020000}"/>
    <cellStyle name="Navadno 3 11 10 2 2 2" xfId="571" xr:uid="{00000000-0005-0000-0000-00003B020000}"/>
    <cellStyle name="Navadno 3 11 10 2 2 3" xfId="572" xr:uid="{00000000-0005-0000-0000-00003C020000}"/>
    <cellStyle name="Navadno 3 11 10 2 2_130102_EI_popis_vrtec_PZI" xfId="573" xr:uid="{00000000-0005-0000-0000-00003D020000}"/>
    <cellStyle name="Navadno 3 11 10 2 3" xfId="574" xr:uid="{00000000-0005-0000-0000-00003E020000}"/>
    <cellStyle name="Navadno 3 11 10 2 4" xfId="575" xr:uid="{00000000-0005-0000-0000-00003F020000}"/>
    <cellStyle name="Navadno 3 11 10 2_130102_EI_popis_vrtec_PZI" xfId="576" xr:uid="{00000000-0005-0000-0000-000040020000}"/>
    <cellStyle name="Navadno 3 11 10 3" xfId="577" xr:uid="{00000000-0005-0000-0000-000041020000}"/>
    <cellStyle name="Navadno 3 11 10 3 2" xfId="578" xr:uid="{00000000-0005-0000-0000-000042020000}"/>
    <cellStyle name="Navadno 3 11 10 3 3" xfId="579" xr:uid="{00000000-0005-0000-0000-000043020000}"/>
    <cellStyle name="Navadno 3 11 10 3_130102_EI_popis_vrtec_PZI" xfId="580" xr:uid="{00000000-0005-0000-0000-000044020000}"/>
    <cellStyle name="Navadno 3 11 10 4" xfId="581" xr:uid="{00000000-0005-0000-0000-000045020000}"/>
    <cellStyle name="Navadno 3 11 10 4 2" xfId="582" xr:uid="{00000000-0005-0000-0000-000046020000}"/>
    <cellStyle name="Navadno 3 11 10 4 3" xfId="583" xr:uid="{00000000-0005-0000-0000-000047020000}"/>
    <cellStyle name="Navadno 3 11 10 4_130102_EI_popis_vrtec_PZI" xfId="584" xr:uid="{00000000-0005-0000-0000-000048020000}"/>
    <cellStyle name="Navadno 3 11 10 5" xfId="585" xr:uid="{00000000-0005-0000-0000-000049020000}"/>
    <cellStyle name="Navadno 3 11 10 6" xfId="586" xr:uid="{00000000-0005-0000-0000-00004A020000}"/>
    <cellStyle name="Navadno 3 11 10_130102_EI_popis_vrtec_PZI" xfId="587" xr:uid="{00000000-0005-0000-0000-00004B020000}"/>
    <cellStyle name="Navadno 3 11 11" xfId="588" xr:uid="{00000000-0005-0000-0000-00004C020000}"/>
    <cellStyle name="Navadno 3 11 11 2" xfId="589" xr:uid="{00000000-0005-0000-0000-00004D020000}"/>
    <cellStyle name="Navadno 3 11 11 2 2" xfId="590" xr:uid="{00000000-0005-0000-0000-00004E020000}"/>
    <cellStyle name="Navadno 3 11 11 2 2 2" xfId="591" xr:uid="{00000000-0005-0000-0000-00004F020000}"/>
    <cellStyle name="Navadno 3 11 11 2 2 3" xfId="592" xr:uid="{00000000-0005-0000-0000-000050020000}"/>
    <cellStyle name="Navadno 3 11 11 2 2_130102_EI_popis_vrtec_PZI" xfId="593" xr:uid="{00000000-0005-0000-0000-000051020000}"/>
    <cellStyle name="Navadno 3 11 11 2 3" xfId="594" xr:uid="{00000000-0005-0000-0000-000052020000}"/>
    <cellStyle name="Navadno 3 11 11 2 4" xfId="595" xr:uid="{00000000-0005-0000-0000-000053020000}"/>
    <cellStyle name="Navadno 3 11 11 2_130102_EI_popis_vrtec_PZI" xfId="596" xr:uid="{00000000-0005-0000-0000-000054020000}"/>
    <cellStyle name="Navadno 3 11 11 3" xfId="597" xr:uid="{00000000-0005-0000-0000-000055020000}"/>
    <cellStyle name="Navadno 3 11 11 3 2" xfId="598" xr:uid="{00000000-0005-0000-0000-000056020000}"/>
    <cellStyle name="Navadno 3 11 11 3 3" xfId="599" xr:uid="{00000000-0005-0000-0000-000057020000}"/>
    <cellStyle name="Navadno 3 11 11 3_130102_EI_popis_vrtec_PZI" xfId="600" xr:uid="{00000000-0005-0000-0000-000058020000}"/>
    <cellStyle name="Navadno 3 11 11 4" xfId="601" xr:uid="{00000000-0005-0000-0000-000059020000}"/>
    <cellStyle name="Navadno 3 11 11 4 2" xfId="602" xr:uid="{00000000-0005-0000-0000-00005A020000}"/>
    <cellStyle name="Navadno 3 11 11 4 3" xfId="603" xr:uid="{00000000-0005-0000-0000-00005B020000}"/>
    <cellStyle name="Navadno 3 11 11 4_130102_EI_popis_vrtec_PZI" xfId="604" xr:uid="{00000000-0005-0000-0000-00005C020000}"/>
    <cellStyle name="Navadno 3 11 11 5" xfId="605" xr:uid="{00000000-0005-0000-0000-00005D020000}"/>
    <cellStyle name="Navadno 3 11 11 6" xfId="606" xr:uid="{00000000-0005-0000-0000-00005E020000}"/>
    <cellStyle name="Navadno 3 11 11_130102_EI_popis_vrtec_PZI" xfId="607" xr:uid="{00000000-0005-0000-0000-00005F020000}"/>
    <cellStyle name="Navadno 3 11 12" xfId="608" xr:uid="{00000000-0005-0000-0000-000060020000}"/>
    <cellStyle name="Navadno 3 11 12 2" xfId="609" xr:uid="{00000000-0005-0000-0000-000061020000}"/>
    <cellStyle name="Navadno 3 11 12 2 2" xfId="610" xr:uid="{00000000-0005-0000-0000-000062020000}"/>
    <cellStyle name="Navadno 3 11 12 2 3" xfId="611" xr:uid="{00000000-0005-0000-0000-000063020000}"/>
    <cellStyle name="Navadno 3 11 12 2_130102_EI_popis_vrtec_PZI" xfId="612" xr:uid="{00000000-0005-0000-0000-000064020000}"/>
    <cellStyle name="Navadno 3 11 12 3" xfId="613" xr:uid="{00000000-0005-0000-0000-000065020000}"/>
    <cellStyle name="Navadno 3 11 12 4" xfId="614" xr:uid="{00000000-0005-0000-0000-000066020000}"/>
    <cellStyle name="Navadno 3 11 12_130102_EI_popis_vrtec_PZI" xfId="615" xr:uid="{00000000-0005-0000-0000-000067020000}"/>
    <cellStyle name="Navadno 3 11 13" xfId="616" xr:uid="{00000000-0005-0000-0000-000068020000}"/>
    <cellStyle name="Navadno 3 11 13 2" xfId="617" xr:uid="{00000000-0005-0000-0000-000069020000}"/>
    <cellStyle name="Navadno 3 11 13 3" xfId="618" xr:uid="{00000000-0005-0000-0000-00006A020000}"/>
    <cellStyle name="Navadno 3 11 13_130102_EI_popis_vrtec_PZI" xfId="619" xr:uid="{00000000-0005-0000-0000-00006B020000}"/>
    <cellStyle name="Navadno 3 11 14" xfId="620" xr:uid="{00000000-0005-0000-0000-00006C020000}"/>
    <cellStyle name="Navadno 3 11 14 2" xfId="621" xr:uid="{00000000-0005-0000-0000-00006D020000}"/>
    <cellStyle name="Navadno 3 11 14 3" xfId="622" xr:uid="{00000000-0005-0000-0000-00006E020000}"/>
    <cellStyle name="Navadno 3 11 14_130102_EI_popis_vrtec_PZI" xfId="623" xr:uid="{00000000-0005-0000-0000-00006F020000}"/>
    <cellStyle name="Navadno 3 11 15" xfId="624" xr:uid="{00000000-0005-0000-0000-000070020000}"/>
    <cellStyle name="Navadno 3 11 16" xfId="625" xr:uid="{00000000-0005-0000-0000-000071020000}"/>
    <cellStyle name="Navadno 3 11 2" xfId="626" xr:uid="{00000000-0005-0000-0000-000072020000}"/>
    <cellStyle name="Navadno 3 11 2 2" xfId="627" xr:uid="{00000000-0005-0000-0000-000073020000}"/>
    <cellStyle name="Navadno 3 11 2 2 2" xfId="628" xr:uid="{00000000-0005-0000-0000-000074020000}"/>
    <cellStyle name="Navadno 3 11 2 2 2 2" xfId="629" xr:uid="{00000000-0005-0000-0000-000075020000}"/>
    <cellStyle name="Navadno 3 11 2 2 2 3" xfId="630" xr:uid="{00000000-0005-0000-0000-000076020000}"/>
    <cellStyle name="Navadno 3 11 2 2 2_130102_EI_popis_vrtec_PZI" xfId="631" xr:uid="{00000000-0005-0000-0000-000077020000}"/>
    <cellStyle name="Navadno 3 11 2 2 3" xfId="632" xr:uid="{00000000-0005-0000-0000-000078020000}"/>
    <cellStyle name="Navadno 3 11 2 2 4" xfId="633" xr:uid="{00000000-0005-0000-0000-000079020000}"/>
    <cellStyle name="Navadno 3 11 2 2_130102_EI_popis_vrtec_PZI" xfId="634" xr:uid="{00000000-0005-0000-0000-00007A020000}"/>
    <cellStyle name="Navadno 3 11 2 3" xfId="635" xr:uid="{00000000-0005-0000-0000-00007B020000}"/>
    <cellStyle name="Navadno 3 11 2 3 2" xfId="636" xr:uid="{00000000-0005-0000-0000-00007C020000}"/>
    <cellStyle name="Navadno 3 11 2 3 3" xfId="637" xr:uid="{00000000-0005-0000-0000-00007D020000}"/>
    <cellStyle name="Navadno 3 11 2 3_130102_EI_popis_vrtec_PZI" xfId="638" xr:uid="{00000000-0005-0000-0000-00007E020000}"/>
    <cellStyle name="Navadno 3 11 2 4" xfId="639" xr:uid="{00000000-0005-0000-0000-00007F020000}"/>
    <cellStyle name="Navadno 3 11 2 4 2" xfId="640" xr:uid="{00000000-0005-0000-0000-000080020000}"/>
    <cellStyle name="Navadno 3 11 2 4 3" xfId="641" xr:uid="{00000000-0005-0000-0000-000081020000}"/>
    <cellStyle name="Navadno 3 11 2 4_130102_EI_popis_vrtec_PZI" xfId="642" xr:uid="{00000000-0005-0000-0000-000082020000}"/>
    <cellStyle name="Navadno 3 11 2 5" xfId="643" xr:uid="{00000000-0005-0000-0000-000083020000}"/>
    <cellStyle name="Navadno 3 11 2 6" xfId="644" xr:uid="{00000000-0005-0000-0000-000084020000}"/>
    <cellStyle name="Navadno 3 11 2_130102_EI_popis_vrtec_PZI" xfId="645" xr:uid="{00000000-0005-0000-0000-000085020000}"/>
    <cellStyle name="Navadno 3 11 3" xfId="646" xr:uid="{00000000-0005-0000-0000-000086020000}"/>
    <cellStyle name="Navadno 3 11 3 2" xfId="647" xr:uid="{00000000-0005-0000-0000-000087020000}"/>
    <cellStyle name="Navadno 3 11 3 2 2" xfId="648" xr:uid="{00000000-0005-0000-0000-000088020000}"/>
    <cellStyle name="Navadno 3 11 3 2 2 2" xfId="649" xr:uid="{00000000-0005-0000-0000-000089020000}"/>
    <cellStyle name="Navadno 3 11 3 2 2 3" xfId="650" xr:uid="{00000000-0005-0000-0000-00008A020000}"/>
    <cellStyle name="Navadno 3 11 3 2 2_130102_EI_popis_vrtec_PZI" xfId="651" xr:uid="{00000000-0005-0000-0000-00008B020000}"/>
    <cellStyle name="Navadno 3 11 3 2 3" xfId="652" xr:uid="{00000000-0005-0000-0000-00008C020000}"/>
    <cellStyle name="Navadno 3 11 3 2 4" xfId="653" xr:uid="{00000000-0005-0000-0000-00008D020000}"/>
    <cellStyle name="Navadno 3 11 3 2_130102_EI_popis_vrtec_PZI" xfId="654" xr:uid="{00000000-0005-0000-0000-00008E020000}"/>
    <cellStyle name="Navadno 3 11 3 3" xfId="655" xr:uid="{00000000-0005-0000-0000-00008F020000}"/>
    <cellStyle name="Navadno 3 11 3 3 2" xfId="656" xr:uid="{00000000-0005-0000-0000-000090020000}"/>
    <cellStyle name="Navadno 3 11 3 3 3" xfId="657" xr:uid="{00000000-0005-0000-0000-000091020000}"/>
    <cellStyle name="Navadno 3 11 3 3_130102_EI_popis_vrtec_PZI" xfId="658" xr:uid="{00000000-0005-0000-0000-000092020000}"/>
    <cellStyle name="Navadno 3 11 3 4" xfId="659" xr:uid="{00000000-0005-0000-0000-000093020000}"/>
    <cellStyle name="Navadno 3 11 3 4 2" xfId="660" xr:uid="{00000000-0005-0000-0000-000094020000}"/>
    <cellStyle name="Navadno 3 11 3 4 3" xfId="661" xr:uid="{00000000-0005-0000-0000-000095020000}"/>
    <cellStyle name="Navadno 3 11 3 4_130102_EI_popis_vrtec_PZI" xfId="662" xr:uid="{00000000-0005-0000-0000-000096020000}"/>
    <cellStyle name="Navadno 3 11 3 5" xfId="663" xr:uid="{00000000-0005-0000-0000-000097020000}"/>
    <cellStyle name="Navadno 3 11 3 6" xfId="664" xr:uid="{00000000-0005-0000-0000-000098020000}"/>
    <cellStyle name="Navadno 3 11 3_130102_EI_popis_vrtec_PZI" xfId="665" xr:uid="{00000000-0005-0000-0000-000099020000}"/>
    <cellStyle name="Navadno 3 11 4" xfId="666" xr:uid="{00000000-0005-0000-0000-00009A020000}"/>
    <cellStyle name="Navadno 3 11 4 2" xfId="667" xr:uid="{00000000-0005-0000-0000-00009B020000}"/>
    <cellStyle name="Navadno 3 11 4 2 2" xfId="668" xr:uid="{00000000-0005-0000-0000-00009C020000}"/>
    <cellStyle name="Navadno 3 11 4 2 2 2" xfId="669" xr:uid="{00000000-0005-0000-0000-00009D020000}"/>
    <cellStyle name="Navadno 3 11 4 2 2 3" xfId="670" xr:uid="{00000000-0005-0000-0000-00009E020000}"/>
    <cellStyle name="Navadno 3 11 4 2 2_130102_EI_popis_vrtec_PZI" xfId="671" xr:uid="{00000000-0005-0000-0000-00009F020000}"/>
    <cellStyle name="Navadno 3 11 4 2 3" xfId="672" xr:uid="{00000000-0005-0000-0000-0000A0020000}"/>
    <cellStyle name="Navadno 3 11 4 2 4" xfId="673" xr:uid="{00000000-0005-0000-0000-0000A1020000}"/>
    <cellStyle name="Navadno 3 11 4 2_130102_EI_popis_vrtec_PZI" xfId="674" xr:uid="{00000000-0005-0000-0000-0000A2020000}"/>
    <cellStyle name="Navadno 3 11 4 3" xfId="675" xr:uid="{00000000-0005-0000-0000-0000A3020000}"/>
    <cellStyle name="Navadno 3 11 4 3 2" xfId="676" xr:uid="{00000000-0005-0000-0000-0000A4020000}"/>
    <cellStyle name="Navadno 3 11 4 3 3" xfId="677" xr:uid="{00000000-0005-0000-0000-0000A5020000}"/>
    <cellStyle name="Navadno 3 11 4 3_130102_EI_popis_vrtec_PZI" xfId="678" xr:uid="{00000000-0005-0000-0000-0000A6020000}"/>
    <cellStyle name="Navadno 3 11 4 4" xfId="679" xr:uid="{00000000-0005-0000-0000-0000A7020000}"/>
    <cellStyle name="Navadno 3 11 4 4 2" xfId="680" xr:uid="{00000000-0005-0000-0000-0000A8020000}"/>
    <cellStyle name="Navadno 3 11 4 4 3" xfId="681" xr:uid="{00000000-0005-0000-0000-0000A9020000}"/>
    <cellStyle name="Navadno 3 11 4 4_130102_EI_popis_vrtec_PZI" xfId="682" xr:uid="{00000000-0005-0000-0000-0000AA020000}"/>
    <cellStyle name="Navadno 3 11 4 5" xfId="683" xr:uid="{00000000-0005-0000-0000-0000AB020000}"/>
    <cellStyle name="Navadno 3 11 4 6" xfId="684" xr:uid="{00000000-0005-0000-0000-0000AC020000}"/>
    <cellStyle name="Navadno 3 11 4_130102_EI_popis_vrtec_PZI" xfId="685" xr:uid="{00000000-0005-0000-0000-0000AD020000}"/>
    <cellStyle name="Navadno 3 11 5" xfId="686" xr:uid="{00000000-0005-0000-0000-0000AE020000}"/>
    <cellStyle name="Navadno 3 11 5 2" xfId="687" xr:uid="{00000000-0005-0000-0000-0000AF020000}"/>
    <cellStyle name="Navadno 3 11 5 2 2" xfId="688" xr:uid="{00000000-0005-0000-0000-0000B0020000}"/>
    <cellStyle name="Navadno 3 11 5 2 2 2" xfId="689" xr:uid="{00000000-0005-0000-0000-0000B1020000}"/>
    <cellStyle name="Navadno 3 11 5 2 2 3" xfId="690" xr:uid="{00000000-0005-0000-0000-0000B2020000}"/>
    <cellStyle name="Navadno 3 11 5 2 2_130102_EI_popis_vrtec_PZI" xfId="691" xr:uid="{00000000-0005-0000-0000-0000B3020000}"/>
    <cellStyle name="Navadno 3 11 5 2 3" xfId="692" xr:uid="{00000000-0005-0000-0000-0000B4020000}"/>
    <cellStyle name="Navadno 3 11 5 2 4" xfId="693" xr:uid="{00000000-0005-0000-0000-0000B5020000}"/>
    <cellStyle name="Navadno 3 11 5 2_130102_EI_popis_vrtec_PZI" xfId="694" xr:uid="{00000000-0005-0000-0000-0000B6020000}"/>
    <cellStyle name="Navadno 3 11 5 3" xfId="695" xr:uid="{00000000-0005-0000-0000-0000B7020000}"/>
    <cellStyle name="Navadno 3 11 5 3 2" xfId="696" xr:uid="{00000000-0005-0000-0000-0000B8020000}"/>
    <cellStyle name="Navadno 3 11 5 3 3" xfId="697" xr:uid="{00000000-0005-0000-0000-0000B9020000}"/>
    <cellStyle name="Navadno 3 11 5 3_130102_EI_popis_vrtec_PZI" xfId="698" xr:uid="{00000000-0005-0000-0000-0000BA020000}"/>
    <cellStyle name="Navadno 3 11 5 4" xfId="699" xr:uid="{00000000-0005-0000-0000-0000BB020000}"/>
    <cellStyle name="Navadno 3 11 5 4 2" xfId="700" xr:uid="{00000000-0005-0000-0000-0000BC020000}"/>
    <cellStyle name="Navadno 3 11 5 4 3" xfId="701" xr:uid="{00000000-0005-0000-0000-0000BD020000}"/>
    <cellStyle name="Navadno 3 11 5 4_130102_EI_popis_vrtec_PZI" xfId="702" xr:uid="{00000000-0005-0000-0000-0000BE020000}"/>
    <cellStyle name="Navadno 3 11 5 5" xfId="703" xr:uid="{00000000-0005-0000-0000-0000BF020000}"/>
    <cellStyle name="Navadno 3 11 5 6" xfId="704" xr:uid="{00000000-0005-0000-0000-0000C0020000}"/>
    <cellStyle name="Navadno 3 11 5_130102_EI_popis_vrtec_PZI" xfId="705" xr:uid="{00000000-0005-0000-0000-0000C1020000}"/>
    <cellStyle name="Navadno 3 11 6" xfId="706" xr:uid="{00000000-0005-0000-0000-0000C2020000}"/>
    <cellStyle name="Navadno 3 11 6 2" xfId="707" xr:uid="{00000000-0005-0000-0000-0000C3020000}"/>
    <cellStyle name="Navadno 3 11 6 2 2" xfId="708" xr:uid="{00000000-0005-0000-0000-0000C4020000}"/>
    <cellStyle name="Navadno 3 11 6 2 2 2" xfId="709" xr:uid="{00000000-0005-0000-0000-0000C5020000}"/>
    <cellStyle name="Navadno 3 11 6 2 2 3" xfId="710" xr:uid="{00000000-0005-0000-0000-0000C6020000}"/>
    <cellStyle name="Navadno 3 11 6 2 2_130102_EI_popis_vrtec_PZI" xfId="711" xr:uid="{00000000-0005-0000-0000-0000C7020000}"/>
    <cellStyle name="Navadno 3 11 6 2 3" xfId="712" xr:uid="{00000000-0005-0000-0000-0000C8020000}"/>
    <cellStyle name="Navadno 3 11 6 2 4" xfId="713" xr:uid="{00000000-0005-0000-0000-0000C9020000}"/>
    <cellStyle name="Navadno 3 11 6 2_130102_EI_popis_vrtec_PZI" xfId="714" xr:uid="{00000000-0005-0000-0000-0000CA020000}"/>
    <cellStyle name="Navadno 3 11 6 3" xfId="715" xr:uid="{00000000-0005-0000-0000-0000CB020000}"/>
    <cellStyle name="Navadno 3 11 6 3 2" xfId="716" xr:uid="{00000000-0005-0000-0000-0000CC020000}"/>
    <cellStyle name="Navadno 3 11 6 3 3" xfId="717" xr:uid="{00000000-0005-0000-0000-0000CD020000}"/>
    <cellStyle name="Navadno 3 11 6 3_130102_EI_popis_vrtec_PZI" xfId="718" xr:uid="{00000000-0005-0000-0000-0000CE020000}"/>
    <cellStyle name="Navadno 3 11 6 4" xfId="719" xr:uid="{00000000-0005-0000-0000-0000CF020000}"/>
    <cellStyle name="Navadno 3 11 6 4 2" xfId="720" xr:uid="{00000000-0005-0000-0000-0000D0020000}"/>
    <cellStyle name="Navadno 3 11 6 4 3" xfId="721" xr:uid="{00000000-0005-0000-0000-0000D1020000}"/>
    <cellStyle name="Navadno 3 11 6 4_130102_EI_popis_vrtec_PZI" xfId="722" xr:uid="{00000000-0005-0000-0000-0000D2020000}"/>
    <cellStyle name="Navadno 3 11 6 5" xfId="723" xr:uid="{00000000-0005-0000-0000-0000D3020000}"/>
    <cellStyle name="Navadno 3 11 6 6" xfId="724" xr:uid="{00000000-0005-0000-0000-0000D4020000}"/>
    <cellStyle name="Navadno 3 11 6_130102_EI_popis_vrtec_PZI" xfId="725" xr:uid="{00000000-0005-0000-0000-0000D5020000}"/>
    <cellStyle name="Navadno 3 11 7" xfId="726" xr:uid="{00000000-0005-0000-0000-0000D6020000}"/>
    <cellStyle name="Navadno 3 11 7 2" xfId="727" xr:uid="{00000000-0005-0000-0000-0000D7020000}"/>
    <cellStyle name="Navadno 3 11 7 2 2" xfId="728" xr:uid="{00000000-0005-0000-0000-0000D8020000}"/>
    <cellStyle name="Navadno 3 11 7 2 2 2" xfId="729" xr:uid="{00000000-0005-0000-0000-0000D9020000}"/>
    <cellStyle name="Navadno 3 11 7 2 2 3" xfId="730" xr:uid="{00000000-0005-0000-0000-0000DA020000}"/>
    <cellStyle name="Navadno 3 11 7 2 2_130102_EI_popis_vrtec_PZI" xfId="731" xr:uid="{00000000-0005-0000-0000-0000DB020000}"/>
    <cellStyle name="Navadno 3 11 7 2 3" xfId="732" xr:uid="{00000000-0005-0000-0000-0000DC020000}"/>
    <cellStyle name="Navadno 3 11 7 2 4" xfId="733" xr:uid="{00000000-0005-0000-0000-0000DD020000}"/>
    <cellStyle name="Navadno 3 11 7 2_130102_EI_popis_vrtec_PZI" xfId="734" xr:uid="{00000000-0005-0000-0000-0000DE020000}"/>
    <cellStyle name="Navadno 3 11 7 3" xfId="735" xr:uid="{00000000-0005-0000-0000-0000DF020000}"/>
    <cellStyle name="Navadno 3 11 7 3 2" xfId="736" xr:uid="{00000000-0005-0000-0000-0000E0020000}"/>
    <cellStyle name="Navadno 3 11 7 3 3" xfId="737" xr:uid="{00000000-0005-0000-0000-0000E1020000}"/>
    <cellStyle name="Navadno 3 11 7 3_130102_EI_popis_vrtec_PZI" xfId="738" xr:uid="{00000000-0005-0000-0000-0000E2020000}"/>
    <cellStyle name="Navadno 3 11 7 4" xfId="739" xr:uid="{00000000-0005-0000-0000-0000E3020000}"/>
    <cellStyle name="Navadno 3 11 7 4 2" xfId="740" xr:uid="{00000000-0005-0000-0000-0000E4020000}"/>
    <cellStyle name="Navadno 3 11 7 4 3" xfId="741" xr:uid="{00000000-0005-0000-0000-0000E5020000}"/>
    <cellStyle name="Navadno 3 11 7 4_130102_EI_popis_vrtec_PZI" xfId="742" xr:uid="{00000000-0005-0000-0000-0000E6020000}"/>
    <cellStyle name="Navadno 3 11 7 5" xfId="743" xr:uid="{00000000-0005-0000-0000-0000E7020000}"/>
    <cellStyle name="Navadno 3 11 7 6" xfId="744" xr:uid="{00000000-0005-0000-0000-0000E8020000}"/>
    <cellStyle name="Navadno 3 11 7_130102_EI_popis_vrtec_PZI" xfId="745" xr:uid="{00000000-0005-0000-0000-0000E9020000}"/>
    <cellStyle name="Navadno 3 11 8" xfId="746" xr:uid="{00000000-0005-0000-0000-0000EA020000}"/>
    <cellStyle name="Navadno 3 11 8 2" xfId="747" xr:uid="{00000000-0005-0000-0000-0000EB020000}"/>
    <cellStyle name="Navadno 3 11 8 2 2" xfId="748" xr:uid="{00000000-0005-0000-0000-0000EC020000}"/>
    <cellStyle name="Navadno 3 11 8 2 2 2" xfId="749" xr:uid="{00000000-0005-0000-0000-0000ED020000}"/>
    <cellStyle name="Navadno 3 11 8 2 2 3" xfId="750" xr:uid="{00000000-0005-0000-0000-0000EE020000}"/>
    <cellStyle name="Navadno 3 11 8 2 2_130102_EI_popis_vrtec_PZI" xfId="751" xr:uid="{00000000-0005-0000-0000-0000EF020000}"/>
    <cellStyle name="Navadno 3 11 8 2 3" xfId="752" xr:uid="{00000000-0005-0000-0000-0000F0020000}"/>
    <cellStyle name="Navadno 3 11 8 2 4" xfId="753" xr:uid="{00000000-0005-0000-0000-0000F1020000}"/>
    <cellStyle name="Navadno 3 11 8 2_130102_EI_popis_vrtec_PZI" xfId="754" xr:uid="{00000000-0005-0000-0000-0000F2020000}"/>
    <cellStyle name="Navadno 3 11 8 3" xfId="755" xr:uid="{00000000-0005-0000-0000-0000F3020000}"/>
    <cellStyle name="Navadno 3 11 8 3 2" xfId="756" xr:uid="{00000000-0005-0000-0000-0000F4020000}"/>
    <cellStyle name="Navadno 3 11 8 3 3" xfId="757" xr:uid="{00000000-0005-0000-0000-0000F5020000}"/>
    <cellStyle name="Navadno 3 11 8 3_130102_EI_popis_vrtec_PZI" xfId="758" xr:uid="{00000000-0005-0000-0000-0000F6020000}"/>
    <cellStyle name="Navadno 3 11 8 4" xfId="759" xr:uid="{00000000-0005-0000-0000-0000F7020000}"/>
    <cellStyle name="Navadno 3 11 8 4 2" xfId="760" xr:uid="{00000000-0005-0000-0000-0000F8020000}"/>
    <cellStyle name="Navadno 3 11 8 4 3" xfId="761" xr:uid="{00000000-0005-0000-0000-0000F9020000}"/>
    <cellStyle name="Navadno 3 11 8 4_130102_EI_popis_vrtec_PZI" xfId="762" xr:uid="{00000000-0005-0000-0000-0000FA020000}"/>
    <cellStyle name="Navadno 3 11 8 5" xfId="763" xr:uid="{00000000-0005-0000-0000-0000FB020000}"/>
    <cellStyle name="Navadno 3 11 8 6" xfId="764" xr:uid="{00000000-0005-0000-0000-0000FC020000}"/>
    <cellStyle name="Navadno 3 11 8_130102_EI_popis_vrtec_PZI" xfId="765" xr:uid="{00000000-0005-0000-0000-0000FD020000}"/>
    <cellStyle name="Navadno 3 11 9" xfId="766" xr:uid="{00000000-0005-0000-0000-0000FE020000}"/>
    <cellStyle name="Navadno 3 11 9 2" xfId="767" xr:uid="{00000000-0005-0000-0000-0000FF020000}"/>
    <cellStyle name="Navadno 3 11 9 2 2" xfId="768" xr:uid="{00000000-0005-0000-0000-000000030000}"/>
    <cellStyle name="Navadno 3 11 9 2 2 2" xfId="769" xr:uid="{00000000-0005-0000-0000-000001030000}"/>
    <cellStyle name="Navadno 3 11 9 2 2 3" xfId="770" xr:uid="{00000000-0005-0000-0000-000002030000}"/>
    <cellStyle name="Navadno 3 11 9 2 2_130102_EI_popis_vrtec_PZI" xfId="771" xr:uid="{00000000-0005-0000-0000-000003030000}"/>
    <cellStyle name="Navadno 3 11 9 2 3" xfId="772" xr:uid="{00000000-0005-0000-0000-000004030000}"/>
    <cellStyle name="Navadno 3 11 9 2 4" xfId="773" xr:uid="{00000000-0005-0000-0000-000005030000}"/>
    <cellStyle name="Navadno 3 11 9 2_130102_EI_popis_vrtec_PZI" xfId="774" xr:uid="{00000000-0005-0000-0000-000006030000}"/>
    <cellStyle name="Navadno 3 11 9 3" xfId="775" xr:uid="{00000000-0005-0000-0000-000007030000}"/>
    <cellStyle name="Navadno 3 11 9 3 2" xfId="776" xr:uid="{00000000-0005-0000-0000-000008030000}"/>
    <cellStyle name="Navadno 3 11 9 3 3" xfId="777" xr:uid="{00000000-0005-0000-0000-000009030000}"/>
    <cellStyle name="Navadno 3 11 9 3_130102_EI_popis_vrtec_PZI" xfId="778" xr:uid="{00000000-0005-0000-0000-00000A030000}"/>
    <cellStyle name="Navadno 3 11 9 4" xfId="779" xr:uid="{00000000-0005-0000-0000-00000B030000}"/>
    <cellStyle name="Navadno 3 11 9 4 2" xfId="780" xr:uid="{00000000-0005-0000-0000-00000C030000}"/>
    <cellStyle name="Navadno 3 11 9 4 3" xfId="781" xr:uid="{00000000-0005-0000-0000-00000D030000}"/>
    <cellStyle name="Navadno 3 11 9 4_130102_EI_popis_vrtec_PZI" xfId="782" xr:uid="{00000000-0005-0000-0000-00000E030000}"/>
    <cellStyle name="Navadno 3 11 9 5" xfId="783" xr:uid="{00000000-0005-0000-0000-00000F030000}"/>
    <cellStyle name="Navadno 3 11 9 6" xfId="784" xr:uid="{00000000-0005-0000-0000-000010030000}"/>
    <cellStyle name="Navadno 3 11 9_130102_EI_popis_vrtec_PZI" xfId="785" xr:uid="{00000000-0005-0000-0000-000011030000}"/>
    <cellStyle name="Navadno 3 11_130102_EI_popis_vrtec_PZI" xfId="786" xr:uid="{00000000-0005-0000-0000-000012030000}"/>
    <cellStyle name="Navadno 3 2" xfId="787" xr:uid="{00000000-0005-0000-0000-000013030000}"/>
    <cellStyle name="Navadno 3 3" xfId="788" xr:uid="{00000000-0005-0000-0000-000014030000}"/>
    <cellStyle name="Navadno 3 4" xfId="789" xr:uid="{00000000-0005-0000-0000-000015030000}"/>
    <cellStyle name="Navadno 3_130102_EI_popis_vrtec_PZI" xfId="790" xr:uid="{00000000-0005-0000-0000-000016030000}"/>
    <cellStyle name="Navadno 4" xfId="791" xr:uid="{00000000-0005-0000-0000-000017030000}"/>
    <cellStyle name="Navadno 4 2" xfId="792" xr:uid="{00000000-0005-0000-0000-000018030000}"/>
    <cellStyle name="Navadno 4 3" xfId="793" xr:uid="{00000000-0005-0000-0000-000019030000}"/>
    <cellStyle name="Navadno 4 3 2" xfId="794" xr:uid="{00000000-0005-0000-0000-00001A030000}"/>
    <cellStyle name="Navadno 4 3 2 2" xfId="795" xr:uid="{00000000-0005-0000-0000-00001B030000}"/>
    <cellStyle name="Navadno 4 3 2 3" xfId="796" xr:uid="{00000000-0005-0000-0000-00001C030000}"/>
    <cellStyle name="Navadno 4 3 2_130102_EI_popis_vrtec_PZI" xfId="797" xr:uid="{00000000-0005-0000-0000-00001D030000}"/>
    <cellStyle name="Navadno 4 3 3" xfId="798" xr:uid="{00000000-0005-0000-0000-00001E030000}"/>
    <cellStyle name="Navadno 4 3 4" xfId="799" xr:uid="{00000000-0005-0000-0000-00001F030000}"/>
    <cellStyle name="Navadno 4 3_130102_EI_popis_vrtec_PZI" xfId="800" xr:uid="{00000000-0005-0000-0000-000020030000}"/>
    <cellStyle name="Navadno 4 4" xfId="801" xr:uid="{00000000-0005-0000-0000-000021030000}"/>
    <cellStyle name="Navadno 4 4 2" xfId="802" xr:uid="{00000000-0005-0000-0000-000022030000}"/>
    <cellStyle name="Navadno 4 4 3" xfId="803" xr:uid="{00000000-0005-0000-0000-000023030000}"/>
    <cellStyle name="Navadno 4 4_130102_EI_popis_vrtec_PZI" xfId="804" xr:uid="{00000000-0005-0000-0000-000024030000}"/>
    <cellStyle name="Navadno 4 5" xfId="805" xr:uid="{00000000-0005-0000-0000-000025030000}"/>
    <cellStyle name="Navadno 4 6" xfId="806" xr:uid="{00000000-0005-0000-0000-000026030000}"/>
    <cellStyle name="Navadno 4 7" xfId="807" xr:uid="{00000000-0005-0000-0000-000027030000}"/>
    <cellStyle name="Navadno 4 8" xfId="808" xr:uid="{00000000-0005-0000-0000-000028030000}"/>
    <cellStyle name="Navadno 5" xfId="809" xr:uid="{00000000-0005-0000-0000-000029030000}"/>
    <cellStyle name="Navadno 5 2" xfId="810" xr:uid="{00000000-0005-0000-0000-00002A030000}"/>
    <cellStyle name="Navadno 5 2 2" xfId="811" xr:uid="{00000000-0005-0000-0000-00002B030000}"/>
    <cellStyle name="Navadno 5 2 3" xfId="812" xr:uid="{00000000-0005-0000-0000-00002C030000}"/>
    <cellStyle name="Navadno 5 2_130102_EI_popis_vrtec_PZI" xfId="813" xr:uid="{00000000-0005-0000-0000-00002D030000}"/>
    <cellStyle name="Navadno 5 3" xfId="814" xr:uid="{00000000-0005-0000-0000-00002E030000}"/>
    <cellStyle name="Navadno 5 4" xfId="815" xr:uid="{00000000-0005-0000-0000-00002F030000}"/>
    <cellStyle name="Navadno 5 5" xfId="816" xr:uid="{00000000-0005-0000-0000-000030030000}"/>
    <cellStyle name="Navadno 6" xfId="817" xr:uid="{00000000-0005-0000-0000-000031030000}"/>
    <cellStyle name="Navadno 6 2" xfId="818" xr:uid="{00000000-0005-0000-0000-000032030000}"/>
    <cellStyle name="Navadno 6 3" xfId="819" xr:uid="{00000000-0005-0000-0000-000033030000}"/>
    <cellStyle name="Navadno 7" xfId="820" xr:uid="{00000000-0005-0000-0000-000034030000}"/>
    <cellStyle name="Navadno 72" xfId="821" xr:uid="{00000000-0005-0000-0000-000035030000}"/>
    <cellStyle name="Navadno 72 2" xfId="822" xr:uid="{00000000-0005-0000-0000-000036030000}"/>
    <cellStyle name="Navadno 72 3" xfId="823" xr:uid="{00000000-0005-0000-0000-000037030000}"/>
    <cellStyle name="Navadno 8" xfId="824" xr:uid="{00000000-0005-0000-0000-000038030000}"/>
    <cellStyle name="Navadno 80" xfId="825" xr:uid="{00000000-0005-0000-0000-000039030000}"/>
    <cellStyle name="Navadno 80 2" xfId="826" xr:uid="{00000000-0005-0000-0000-00003A030000}"/>
    <cellStyle name="Navadno 80 3" xfId="827" xr:uid="{00000000-0005-0000-0000-00003B030000}"/>
    <cellStyle name="Navadno 81" xfId="828" xr:uid="{00000000-0005-0000-0000-00003C030000}"/>
    <cellStyle name="Navadno 81 2" xfId="829" xr:uid="{00000000-0005-0000-0000-00003D030000}"/>
    <cellStyle name="Navadno 81 3" xfId="830" xr:uid="{00000000-0005-0000-0000-00003E030000}"/>
    <cellStyle name="Navadno 9" xfId="831" xr:uid="{00000000-0005-0000-0000-00003F030000}"/>
    <cellStyle name="Navadno_FORMULA" xfId="832" xr:uid="{00000000-0005-0000-0000-000040030000}"/>
    <cellStyle name="Navadno_PRAZ" xfId="833" xr:uid="{00000000-0005-0000-0000-000041030000}"/>
    <cellStyle name="Navadno_RAZDELILCI2" xfId="834" xr:uid="{00000000-0005-0000-0000-000042030000}"/>
    <cellStyle name="Navadno_STRELOVOD" xfId="835" xr:uid="{00000000-0005-0000-0000-000043030000}"/>
    <cellStyle name="Navadno_STRELOVOD 2" xfId="836" xr:uid="{00000000-0005-0000-0000-000044030000}"/>
    <cellStyle name="Navadno_STRELOVOD 3" xfId="837" xr:uid="{00000000-0005-0000-0000-000045030000}"/>
    <cellStyle name="Navadno_SVETILA  2" xfId="838" xr:uid="{00000000-0005-0000-0000-000046030000}"/>
    <cellStyle name="Navadno_TUS_Planet popis" xfId="839" xr:uid="{00000000-0005-0000-0000-000047030000}"/>
    <cellStyle name="Neutral" xfId="840" xr:uid="{00000000-0005-0000-0000-000048030000}"/>
    <cellStyle name="Neutral 2 2" xfId="841" xr:uid="{00000000-0005-0000-0000-000049030000}"/>
    <cellStyle name="Neutral 2 3" xfId="842" xr:uid="{00000000-0005-0000-0000-00004A030000}"/>
    <cellStyle name="Neutral 3 2" xfId="843" xr:uid="{00000000-0005-0000-0000-00004B030000}"/>
    <cellStyle name="Neutral 3 3" xfId="844" xr:uid="{00000000-0005-0000-0000-00004C030000}"/>
    <cellStyle name="Neutral 4 2" xfId="845" xr:uid="{00000000-0005-0000-0000-00004D030000}"/>
    <cellStyle name="Neutral 4 3" xfId="846" xr:uid="{00000000-0005-0000-0000-00004E030000}"/>
    <cellStyle name="Neutral 5 2" xfId="847" xr:uid="{00000000-0005-0000-0000-00004F030000}"/>
    <cellStyle name="Neutral 5 3" xfId="848" xr:uid="{00000000-0005-0000-0000-000050030000}"/>
    <cellStyle name="Neutral_aa osnova za ponudbe" xfId="849" xr:uid="{00000000-0005-0000-0000-000051030000}"/>
    <cellStyle name="Nevtralno" xfId="850" builtinId="28" customBuiltin="1"/>
    <cellStyle name="Nevtralno 2" xfId="851" xr:uid="{00000000-0005-0000-0000-000053030000}"/>
    <cellStyle name="Normal 10" xfId="852" xr:uid="{00000000-0005-0000-0000-000054030000}"/>
    <cellStyle name="Normal 10 10" xfId="853" xr:uid="{00000000-0005-0000-0000-000055030000}"/>
    <cellStyle name="Normal 10 11" xfId="854" xr:uid="{00000000-0005-0000-0000-000056030000}"/>
    <cellStyle name="Normal 10 2" xfId="855" xr:uid="{00000000-0005-0000-0000-000057030000}"/>
    <cellStyle name="Normal 10 3" xfId="856" xr:uid="{00000000-0005-0000-0000-000058030000}"/>
    <cellStyle name="Normal 10 4" xfId="857" xr:uid="{00000000-0005-0000-0000-000059030000}"/>
    <cellStyle name="Normal 10 5" xfId="858" xr:uid="{00000000-0005-0000-0000-00005A030000}"/>
    <cellStyle name="Normal 10 6" xfId="859" xr:uid="{00000000-0005-0000-0000-00005B030000}"/>
    <cellStyle name="Normal 10 7" xfId="860" xr:uid="{00000000-0005-0000-0000-00005C030000}"/>
    <cellStyle name="Normal 10 8" xfId="861" xr:uid="{00000000-0005-0000-0000-00005D030000}"/>
    <cellStyle name="Normal 10 9" xfId="862" xr:uid="{00000000-0005-0000-0000-00005E030000}"/>
    <cellStyle name="Normal 10_KONTROLA PRISTOPA" xfId="863" xr:uid="{00000000-0005-0000-0000-00005F030000}"/>
    <cellStyle name="Normal 11" xfId="864" xr:uid="{00000000-0005-0000-0000-000060030000}"/>
    <cellStyle name="Normal 11 2" xfId="865" xr:uid="{00000000-0005-0000-0000-000061030000}"/>
    <cellStyle name="Normal 11 3" xfId="866" xr:uid="{00000000-0005-0000-0000-000062030000}"/>
    <cellStyle name="Normal 12" xfId="867" xr:uid="{00000000-0005-0000-0000-000063030000}"/>
    <cellStyle name="Normal 12 2" xfId="868" xr:uid="{00000000-0005-0000-0000-000064030000}"/>
    <cellStyle name="Normal 12 2 2" xfId="869" xr:uid="{00000000-0005-0000-0000-000065030000}"/>
    <cellStyle name="Normal 12 3" xfId="870" xr:uid="{00000000-0005-0000-0000-000066030000}"/>
    <cellStyle name="Normal 12_KONTROLA PRISTOPA" xfId="871" xr:uid="{00000000-0005-0000-0000-000067030000}"/>
    <cellStyle name="Normal 14" xfId="872" xr:uid="{00000000-0005-0000-0000-000068030000}"/>
    <cellStyle name="Normal 14 10" xfId="873" xr:uid="{00000000-0005-0000-0000-000069030000}"/>
    <cellStyle name="Normal 14 11" xfId="874" xr:uid="{00000000-0005-0000-0000-00006A030000}"/>
    <cellStyle name="Normal 14 12" xfId="875" xr:uid="{00000000-0005-0000-0000-00006B030000}"/>
    <cellStyle name="Normal 14 2" xfId="876" xr:uid="{00000000-0005-0000-0000-00006C030000}"/>
    <cellStyle name="Normal 14 2 2" xfId="877" xr:uid="{00000000-0005-0000-0000-00006D030000}"/>
    <cellStyle name="Normal 14 3" xfId="878" xr:uid="{00000000-0005-0000-0000-00006E030000}"/>
    <cellStyle name="Normal 14 3 2" xfId="879" xr:uid="{00000000-0005-0000-0000-00006F030000}"/>
    <cellStyle name="Normal 14 4" xfId="880" xr:uid="{00000000-0005-0000-0000-000070030000}"/>
    <cellStyle name="Normal 14 5" xfId="881" xr:uid="{00000000-0005-0000-0000-000071030000}"/>
    <cellStyle name="Normal 14 6" xfId="882" xr:uid="{00000000-0005-0000-0000-000072030000}"/>
    <cellStyle name="Normal 14 7" xfId="883" xr:uid="{00000000-0005-0000-0000-000073030000}"/>
    <cellStyle name="Normal 14 8" xfId="884" xr:uid="{00000000-0005-0000-0000-000074030000}"/>
    <cellStyle name="Normal 14 9" xfId="885" xr:uid="{00000000-0005-0000-0000-000075030000}"/>
    <cellStyle name="Normal 14_KONTROLA PRISTOPA" xfId="886" xr:uid="{00000000-0005-0000-0000-000076030000}"/>
    <cellStyle name="Normal 2" xfId="887" xr:uid="{00000000-0005-0000-0000-000077030000}"/>
    <cellStyle name="Normal 2 10" xfId="888" xr:uid="{00000000-0005-0000-0000-000078030000}"/>
    <cellStyle name="normal 2 2" xfId="889" xr:uid="{00000000-0005-0000-0000-000079030000}"/>
    <cellStyle name="normal 2 3" xfId="890" xr:uid="{00000000-0005-0000-0000-00007A030000}"/>
    <cellStyle name="Normal 2 4" xfId="891" xr:uid="{00000000-0005-0000-0000-00007B030000}"/>
    <cellStyle name="Normal 2 5" xfId="892" xr:uid="{00000000-0005-0000-0000-00007C030000}"/>
    <cellStyle name="Normal 2 6" xfId="893" xr:uid="{00000000-0005-0000-0000-00007D030000}"/>
    <cellStyle name="Normal 2 7" xfId="894" xr:uid="{00000000-0005-0000-0000-00007E030000}"/>
    <cellStyle name="Normal 2 8" xfId="895" xr:uid="{00000000-0005-0000-0000-00007F030000}"/>
    <cellStyle name="Normal 2 9" xfId="896" xr:uid="{00000000-0005-0000-0000-000080030000}"/>
    <cellStyle name="Normal 2_aa osnova za ponudbe" xfId="897" xr:uid="{00000000-0005-0000-0000-000081030000}"/>
    <cellStyle name="Normal 3" xfId="898" xr:uid="{00000000-0005-0000-0000-000082030000}"/>
    <cellStyle name="Normal 3 2" xfId="899" xr:uid="{00000000-0005-0000-0000-000083030000}"/>
    <cellStyle name="Normal 3 3" xfId="900" xr:uid="{00000000-0005-0000-0000-000084030000}"/>
    <cellStyle name="Normal 3 4" xfId="901" xr:uid="{00000000-0005-0000-0000-000085030000}"/>
    <cellStyle name="Normal 3_aa osnova za ponudbe" xfId="902" xr:uid="{00000000-0005-0000-0000-000086030000}"/>
    <cellStyle name="Normal 35" xfId="903" xr:uid="{00000000-0005-0000-0000-000087030000}"/>
    <cellStyle name="Normal 4" xfId="904" xr:uid="{00000000-0005-0000-0000-000088030000}"/>
    <cellStyle name="Normal 4 2" xfId="905" xr:uid="{00000000-0005-0000-0000-000089030000}"/>
    <cellStyle name="Normal 4 3" xfId="906" xr:uid="{00000000-0005-0000-0000-00008A030000}"/>
    <cellStyle name="Normal 4_aa osnova za ponudbe" xfId="907" xr:uid="{00000000-0005-0000-0000-00008B030000}"/>
    <cellStyle name="Normal 5" xfId="908" xr:uid="{00000000-0005-0000-0000-00008C030000}"/>
    <cellStyle name="Normal 54" xfId="909" xr:uid="{00000000-0005-0000-0000-00008D030000}"/>
    <cellStyle name="Normal 6" xfId="910" xr:uid="{00000000-0005-0000-0000-00008E030000}"/>
    <cellStyle name="Normal 7" xfId="911" xr:uid="{00000000-0005-0000-0000-00008F030000}"/>
    <cellStyle name="Normal 7 2" xfId="912" xr:uid="{00000000-0005-0000-0000-000090030000}"/>
    <cellStyle name="Normal 8" xfId="913" xr:uid="{00000000-0005-0000-0000-000091030000}"/>
    <cellStyle name="Normal 9" xfId="914" xr:uid="{00000000-0005-0000-0000-000092030000}"/>
    <cellStyle name="Normal_100301_EI_Popis_Poker room-PZR-s cenami_01" xfId="915" xr:uid="{00000000-0005-0000-0000-000093030000}"/>
    <cellStyle name="Normal_Sheet1" xfId="916" xr:uid="{00000000-0005-0000-0000-000094030000}"/>
    <cellStyle name="Normal_Specifikacija" xfId="917" xr:uid="{00000000-0005-0000-0000-000095030000}"/>
    <cellStyle name="Normale 2" xfId="918" xr:uid="{00000000-0005-0000-0000-000096030000}"/>
    <cellStyle name="Normale 3" xfId="919" xr:uid="{00000000-0005-0000-0000-000097030000}"/>
    <cellStyle name="Normale_CCTV Price List Jan-Jun 2005" xfId="920" xr:uid="{00000000-0005-0000-0000-000098030000}"/>
    <cellStyle name="normální_List1" xfId="921" xr:uid="{00000000-0005-0000-0000-000099030000}"/>
    <cellStyle name="Note" xfId="922" xr:uid="{00000000-0005-0000-0000-00009A030000}"/>
    <cellStyle name="Note 2 2" xfId="923" xr:uid="{00000000-0005-0000-0000-00009B030000}"/>
    <cellStyle name="Note 2 3" xfId="924" xr:uid="{00000000-0005-0000-0000-00009C030000}"/>
    <cellStyle name="Note 3 2" xfId="925" xr:uid="{00000000-0005-0000-0000-00009D030000}"/>
    <cellStyle name="Note 3 3" xfId="926" xr:uid="{00000000-0005-0000-0000-00009E030000}"/>
    <cellStyle name="Note 4 2" xfId="927" xr:uid="{00000000-0005-0000-0000-00009F030000}"/>
    <cellStyle name="Note 4 3" xfId="928" xr:uid="{00000000-0005-0000-0000-0000A0030000}"/>
    <cellStyle name="Note 5 2" xfId="929" xr:uid="{00000000-0005-0000-0000-0000A1030000}"/>
    <cellStyle name="Note 5 3" xfId="930" xr:uid="{00000000-0005-0000-0000-0000A2030000}"/>
    <cellStyle name="Odstotek 2" xfId="931" xr:uid="{00000000-0005-0000-0000-0000A3030000}"/>
    <cellStyle name="Odstotek 5" xfId="932" xr:uid="{00000000-0005-0000-0000-0000A4030000}"/>
    <cellStyle name="Opomba" xfId="933" builtinId="10" customBuiltin="1"/>
    <cellStyle name="Opomba 2" xfId="934" xr:uid="{00000000-0005-0000-0000-0000A6030000}"/>
    <cellStyle name="Opomba 2 2" xfId="935" xr:uid="{00000000-0005-0000-0000-0000A7030000}"/>
    <cellStyle name="Opomba 2 3" xfId="936" xr:uid="{00000000-0005-0000-0000-0000A8030000}"/>
    <cellStyle name="Opomba 2 4" xfId="937" xr:uid="{00000000-0005-0000-0000-0000A9030000}"/>
    <cellStyle name="Opomba 2 5" xfId="938" xr:uid="{00000000-0005-0000-0000-0000AA030000}"/>
    <cellStyle name="Opomba 3" xfId="939" xr:uid="{00000000-0005-0000-0000-0000AB030000}"/>
    <cellStyle name="Opomba 3 2" xfId="940" xr:uid="{00000000-0005-0000-0000-0000AC030000}"/>
    <cellStyle name="Opomba 3 3" xfId="941" xr:uid="{00000000-0005-0000-0000-0000AD030000}"/>
    <cellStyle name="Opomba 3 4" xfId="942" xr:uid="{00000000-0005-0000-0000-0000AE030000}"/>
    <cellStyle name="Opomba 4" xfId="943" xr:uid="{00000000-0005-0000-0000-0000AF030000}"/>
    <cellStyle name="Opomba 4 2" xfId="944" xr:uid="{00000000-0005-0000-0000-0000B0030000}"/>
    <cellStyle name="Opomba 4 3" xfId="945" xr:uid="{00000000-0005-0000-0000-0000B1030000}"/>
    <cellStyle name="Opomba 5" xfId="946" xr:uid="{00000000-0005-0000-0000-0000B2030000}"/>
    <cellStyle name="Opomba 5 2" xfId="947" xr:uid="{00000000-0005-0000-0000-0000B3030000}"/>
    <cellStyle name="Opomba 5 3" xfId="948" xr:uid="{00000000-0005-0000-0000-0000B4030000}"/>
    <cellStyle name="Opomba 6" xfId="949" xr:uid="{00000000-0005-0000-0000-0000B5030000}"/>
    <cellStyle name="Opomba 6 2" xfId="950" xr:uid="{00000000-0005-0000-0000-0000B6030000}"/>
    <cellStyle name="Opomba 6 3" xfId="951" xr:uid="{00000000-0005-0000-0000-0000B7030000}"/>
    <cellStyle name="Opomba 7" xfId="952" xr:uid="{00000000-0005-0000-0000-0000B8030000}"/>
    <cellStyle name="Opomba 8" xfId="953" xr:uid="{00000000-0005-0000-0000-0000B9030000}"/>
    <cellStyle name="Opomba 9" xfId="954" xr:uid="{00000000-0005-0000-0000-0000BA030000}"/>
    <cellStyle name="Output" xfId="955" xr:uid="{00000000-0005-0000-0000-0000BB030000}"/>
    <cellStyle name="Output 2 2" xfId="956" xr:uid="{00000000-0005-0000-0000-0000BC030000}"/>
    <cellStyle name="Output 2 3" xfId="957" xr:uid="{00000000-0005-0000-0000-0000BD030000}"/>
    <cellStyle name="Output 3 2" xfId="958" xr:uid="{00000000-0005-0000-0000-0000BE030000}"/>
    <cellStyle name="Output 3 3" xfId="959" xr:uid="{00000000-0005-0000-0000-0000BF030000}"/>
    <cellStyle name="Output 4 2" xfId="960" xr:uid="{00000000-0005-0000-0000-0000C0030000}"/>
    <cellStyle name="Output 4 3" xfId="961" xr:uid="{00000000-0005-0000-0000-0000C1030000}"/>
    <cellStyle name="Output 5 2" xfId="962" xr:uid="{00000000-0005-0000-0000-0000C2030000}"/>
    <cellStyle name="Output 5 3" xfId="963" xr:uid="{00000000-0005-0000-0000-0000C3030000}"/>
    <cellStyle name="Output_aa osnova za ponudbe" xfId="964" xr:uid="{00000000-0005-0000-0000-0000C4030000}"/>
    <cellStyle name="Percent 2" xfId="965" xr:uid="{00000000-0005-0000-0000-0000C5030000}"/>
    <cellStyle name="Percent 3" xfId="966" xr:uid="{00000000-0005-0000-0000-0000C6030000}"/>
    <cellStyle name="Percentuale 2" xfId="967" xr:uid="{00000000-0005-0000-0000-0000C7030000}"/>
    <cellStyle name="Pojasnjevalno besedilo" xfId="968" builtinId="53" customBuiltin="1"/>
    <cellStyle name="Pomoc" xfId="969" xr:uid="{00000000-0005-0000-0000-0000C9030000}"/>
    <cellStyle name="Poudarek1" xfId="970" builtinId="29" customBuiltin="1"/>
    <cellStyle name="Poudarek1 2" xfId="971" xr:uid="{00000000-0005-0000-0000-0000CB030000}"/>
    <cellStyle name="Poudarek2" xfId="972" builtinId="33" customBuiltin="1"/>
    <cellStyle name="Poudarek2 2" xfId="973" xr:uid="{00000000-0005-0000-0000-0000CD030000}"/>
    <cellStyle name="Poudarek3" xfId="974" builtinId="37" customBuiltin="1"/>
    <cellStyle name="Poudarek3 2" xfId="975" xr:uid="{00000000-0005-0000-0000-0000CF030000}"/>
    <cellStyle name="Poudarek4" xfId="976" builtinId="41" customBuiltin="1"/>
    <cellStyle name="Poudarek4 2" xfId="977" xr:uid="{00000000-0005-0000-0000-0000D1030000}"/>
    <cellStyle name="Poudarek5" xfId="978" builtinId="45" customBuiltin="1"/>
    <cellStyle name="Poudarek5 2" xfId="979" xr:uid="{00000000-0005-0000-0000-0000D3030000}"/>
    <cellStyle name="Poudarek6" xfId="980" builtinId="49" customBuiltin="1"/>
    <cellStyle name="Poudarek6 2" xfId="981" xr:uid="{00000000-0005-0000-0000-0000D5030000}"/>
    <cellStyle name="Povezana celica" xfId="982" builtinId="24" customBuiltin="1"/>
    <cellStyle name="Preveri celico" xfId="983" builtinId="23" customBuiltin="1"/>
    <cellStyle name="Preveri celico 2" xfId="984" xr:uid="{00000000-0005-0000-0000-0000D8030000}"/>
    <cellStyle name="PRVA VRSTA Element delo" xfId="985" xr:uid="{00000000-0005-0000-0000-0000D9030000}"/>
    <cellStyle name="PRVA VRSTA Element delo 2" xfId="986" xr:uid="{00000000-0005-0000-0000-0000DA030000}"/>
    <cellStyle name="PRVA VRSTA Element delo 2 2" xfId="987" xr:uid="{00000000-0005-0000-0000-0000DB030000}"/>
    <cellStyle name="PRVA VRSTA Element delo 3" xfId="988" xr:uid="{00000000-0005-0000-0000-0000DC030000}"/>
    <cellStyle name="PRVA VRSTA Element delo 3 2" xfId="989" xr:uid="{00000000-0005-0000-0000-0000DD030000}"/>
    <cellStyle name="PRVA VRSTA Element delo 3_aa osnova za ponudbe" xfId="990" xr:uid="{00000000-0005-0000-0000-0000DE030000}"/>
    <cellStyle name="PRVA VRSTA Element delo 4" xfId="991" xr:uid="{00000000-0005-0000-0000-0000DF030000}"/>
    <cellStyle name="PRVA VRSTA Element delo_2746-126-Apl-OŠ-SB-pvn-plin-vvn-video-ure-ozv" xfId="992" xr:uid="{00000000-0005-0000-0000-0000E0030000}"/>
    <cellStyle name="Računanje" xfId="993" builtinId="22" customBuiltin="1"/>
    <cellStyle name="Računanje 2" xfId="994" xr:uid="{00000000-0005-0000-0000-0000E2030000}"/>
    <cellStyle name="Rekapitulacija" xfId="995" xr:uid="{00000000-0005-0000-0000-0000E3030000}"/>
    <cellStyle name="Result" xfId="996" xr:uid="{00000000-0005-0000-0000-0000E4030000}"/>
    <cellStyle name="Result2" xfId="997" xr:uid="{00000000-0005-0000-0000-0000E5030000}"/>
    <cellStyle name="Sheet Title" xfId="998" xr:uid="{00000000-0005-0000-0000-0000E6030000}"/>
    <cellStyle name="Skupaj cena" xfId="999" xr:uid="{00000000-0005-0000-0000-0000E7030000}"/>
    <cellStyle name="Skupaj cena 2" xfId="1000" xr:uid="{00000000-0005-0000-0000-0000E8030000}"/>
    <cellStyle name="Skupaj cena 2 2" xfId="1001" xr:uid="{00000000-0005-0000-0000-0000E9030000}"/>
    <cellStyle name="Skupaj cena 2 2 2" xfId="1002" xr:uid="{00000000-0005-0000-0000-0000EA030000}"/>
    <cellStyle name="Skupaj cena 3" xfId="1003" xr:uid="{00000000-0005-0000-0000-0000EB030000}"/>
    <cellStyle name="Skupaj cena 4" xfId="1004" xr:uid="{00000000-0005-0000-0000-0000EC030000}"/>
    <cellStyle name="Skupaj cena 4 2" xfId="1005" xr:uid="{00000000-0005-0000-0000-0000ED030000}"/>
    <cellStyle name="Skupaj cena 5" xfId="1006" xr:uid="{00000000-0005-0000-0000-0000EE030000}"/>
    <cellStyle name="Skupaj cena_2746-126-Apl-OŠ-SB-pvn-plin-vvn-video-ure-ozv" xfId="1007" xr:uid="{00000000-0005-0000-0000-0000EF030000}"/>
    <cellStyle name="Slabo" xfId="1008" builtinId="27" customBuiltin="1"/>
    <cellStyle name="Slabo 2" xfId="1009" xr:uid="{00000000-0005-0000-0000-0000F1030000}"/>
    <cellStyle name="Slog 1" xfId="1010" xr:uid="{00000000-0005-0000-0000-0000F2030000}"/>
    <cellStyle name="Slog 1 2" xfId="1011" xr:uid="{00000000-0005-0000-0000-0000F3030000}"/>
    <cellStyle name="Slog 1 2 2" xfId="1012" xr:uid="{00000000-0005-0000-0000-0000F4030000}"/>
    <cellStyle name="Standard_quote" xfId="1013" xr:uid="{00000000-0005-0000-0000-0000F5030000}"/>
    <cellStyle name="Style 1" xfId="1014" xr:uid="{00000000-0005-0000-0000-0000F6030000}"/>
    <cellStyle name="Style 1 2" xfId="1015" xr:uid="{00000000-0005-0000-0000-0000F7030000}"/>
    <cellStyle name="tekst-levo" xfId="1016" xr:uid="{00000000-0005-0000-0000-0000F8030000}"/>
    <cellStyle name="Title" xfId="1017" xr:uid="{00000000-0005-0000-0000-0000F9030000}"/>
    <cellStyle name="Title 2 2" xfId="1018" xr:uid="{00000000-0005-0000-0000-0000FA030000}"/>
    <cellStyle name="Title 2 3" xfId="1019" xr:uid="{00000000-0005-0000-0000-0000FB030000}"/>
    <cellStyle name="Title 3 2" xfId="1020" xr:uid="{00000000-0005-0000-0000-0000FC030000}"/>
    <cellStyle name="Title 3 3" xfId="1021" xr:uid="{00000000-0005-0000-0000-0000FD030000}"/>
    <cellStyle name="Title 4 2" xfId="1022" xr:uid="{00000000-0005-0000-0000-0000FE030000}"/>
    <cellStyle name="Title 4 3" xfId="1023" xr:uid="{00000000-0005-0000-0000-0000FF030000}"/>
    <cellStyle name="Title 5 2" xfId="1024" xr:uid="{00000000-0005-0000-0000-000000040000}"/>
    <cellStyle name="Title 5 3" xfId="1025" xr:uid="{00000000-0005-0000-0000-000001040000}"/>
    <cellStyle name="Title_aa osnova za ponudbe" xfId="1026" xr:uid="{00000000-0005-0000-0000-000002040000}"/>
    <cellStyle name="Total" xfId="1027" xr:uid="{00000000-0005-0000-0000-000003040000}"/>
    <cellStyle name="Total 10 2" xfId="1028" xr:uid="{00000000-0005-0000-0000-000004040000}"/>
    <cellStyle name="Total 10 3" xfId="1029" xr:uid="{00000000-0005-0000-0000-000005040000}"/>
    <cellStyle name="Total 2 2" xfId="1030" xr:uid="{00000000-0005-0000-0000-000006040000}"/>
    <cellStyle name="Total 2 3" xfId="1031" xr:uid="{00000000-0005-0000-0000-000007040000}"/>
    <cellStyle name="Total 3 2" xfId="1032" xr:uid="{00000000-0005-0000-0000-000008040000}"/>
    <cellStyle name="Total 3 3" xfId="1033" xr:uid="{00000000-0005-0000-0000-000009040000}"/>
    <cellStyle name="Total 4 2" xfId="1034" xr:uid="{00000000-0005-0000-0000-00000A040000}"/>
    <cellStyle name="Total 4 3" xfId="1035" xr:uid="{00000000-0005-0000-0000-00000B040000}"/>
    <cellStyle name="Total 5 2" xfId="1036" xr:uid="{00000000-0005-0000-0000-00000C040000}"/>
    <cellStyle name="Total 5 3" xfId="1037" xr:uid="{00000000-0005-0000-0000-00000D040000}"/>
    <cellStyle name="Total 6 2" xfId="1038" xr:uid="{00000000-0005-0000-0000-00000E040000}"/>
    <cellStyle name="Total 6 3" xfId="1039" xr:uid="{00000000-0005-0000-0000-00000F040000}"/>
    <cellStyle name="Total 7 2" xfId="1040" xr:uid="{00000000-0005-0000-0000-000010040000}"/>
    <cellStyle name="Total 7 3" xfId="1041" xr:uid="{00000000-0005-0000-0000-000011040000}"/>
    <cellStyle name="Total 8 2" xfId="1042" xr:uid="{00000000-0005-0000-0000-000012040000}"/>
    <cellStyle name="Total 8 3" xfId="1043" xr:uid="{00000000-0005-0000-0000-000013040000}"/>
    <cellStyle name="Total 9 2" xfId="1044" xr:uid="{00000000-0005-0000-0000-000014040000}"/>
    <cellStyle name="Total 9 3" xfId="1045" xr:uid="{00000000-0005-0000-0000-000015040000}"/>
    <cellStyle name="Total_aa osnova za ponudbe" xfId="1046" xr:uid="{00000000-0005-0000-0000-000016040000}"/>
    <cellStyle name="Valuta 2" xfId="1047" xr:uid="{00000000-0005-0000-0000-000017040000}"/>
    <cellStyle name="Valuta 2 2" xfId="1048" xr:uid="{00000000-0005-0000-0000-000018040000}"/>
    <cellStyle name="Valuta 2 3" xfId="1049" xr:uid="{00000000-0005-0000-0000-000019040000}"/>
    <cellStyle name="Valuta 3" xfId="1050" xr:uid="{00000000-0005-0000-0000-00001A040000}"/>
    <cellStyle name="Vejica 2" xfId="1051" xr:uid="{00000000-0005-0000-0000-00001B040000}"/>
    <cellStyle name="Vejica 2 2" xfId="1052" xr:uid="{00000000-0005-0000-0000-00001C040000}"/>
    <cellStyle name="Vejica 2 2 2" xfId="1053" xr:uid="{00000000-0005-0000-0000-00001D040000}"/>
    <cellStyle name="Vejica 2 3" xfId="1054" xr:uid="{00000000-0005-0000-0000-00001E040000}"/>
    <cellStyle name="Vejica 2 4" xfId="1055" xr:uid="{00000000-0005-0000-0000-00001F040000}"/>
    <cellStyle name="Vejica 2 5" xfId="1056" xr:uid="{00000000-0005-0000-0000-000020040000}"/>
    <cellStyle name="Vejica 3" xfId="1057" xr:uid="{00000000-0005-0000-0000-000021040000}"/>
    <cellStyle name="Vejica 3 2" xfId="1058" xr:uid="{00000000-0005-0000-0000-000022040000}"/>
    <cellStyle name="Vejica 4" xfId="1059" xr:uid="{00000000-0005-0000-0000-000023040000}"/>
    <cellStyle name="Vejica 5" xfId="1060" xr:uid="{00000000-0005-0000-0000-000024040000}"/>
    <cellStyle name="Vnos" xfId="1061" builtinId="20" customBuiltin="1"/>
    <cellStyle name="Vnos 2" xfId="1062" xr:uid="{00000000-0005-0000-0000-000026040000}"/>
    <cellStyle name="Vsota" xfId="1063" builtinId="25" customBuiltin="1"/>
    <cellStyle name="Warning Text" xfId="1064" xr:uid="{00000000-0005-0000-0000-000028040000}"/>
    <cellStyle name="Warning Text 2 2" xfId="1065" xr:uid="{00000000-0005-0000-0000-000029040000}"/>
    <cellStyle name="Warning Text 2 3" xfId="1066" xr:uid="{00000000-0005-0000-0000-00002A040000}"/>
    <cellStyle name="Warning Text 3 2" xfId="1067" xr:uid="{00000000-0005-0000-0000-00002B040000}"/>
    <cellStyle name="Warning Text 3 3" xfId="1068" xr:uid="{00000000-0005-0000-0000-00002C040000}"/>
    <cellStyle name="Warning Text 4 2" xfId="1069" xr:uid="{00000000-0005-0000-0000-00002D040000}"/>
    <cellStyle name="Warning Text 4 3" xfId="1070" xr:uid="{00000000-0005-0000-0000-00002E040000}"/>
    <cellStyle name="Warning Text 5 2" xfId="1071" xr:uid="{00000000-0005-0000-0000-00002F040000}"/>
    <cellStyle name="Warning Text 5 3" xfId="1072" xr:uid="{00000000-0005-0000-0000-000030040000}"/>
    <cellStyle name="Warning Text_aa osnova za ponudbe" xfId="1073" xr:uid="{00000000-0005-0000-0000-000031040000}"/>
    <cellStyle name="Zboží" xfId="1074" xr:uid="{00000000-0005-0000-0000-00003204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ELOVNI\_2013\130204_Hala%20Ukmar\PZI\ELEKTRO%20INSTALACIJE\Popis\130204_EI_UKMAR_PZI_OBJE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ELOVNI\_2012\110305_EUROSPIN\PZI\ELEKTRO%20INSTALACIJE\POPIS\El_110305_EUROSPIN_PZI_brez%20c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DELOVNI\_2012\111201_Zunanja%20IGRALNICA%20AURORA%20Kobarid\pzi\Elektro\Popis\111201_EI_Popis_Aurora_s%20cenami-PZ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imitrij_h\BlokPrva&#269;na\ACAD\PGD-PZI\Poslovni%20prostori\Hotel%20Cerkno\PO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
      <sheetName val="1_NN DOVOD "/>
      <sheetName val="2_TK DOVOD"/>
      <sheetName val="3_INSTALACIJSKI MATERIAL"/>
      <sheetName val="4_STIKALNI BLOKI"/>
      <sheetName val="5_RAZSVETLJAVA"/>
      <sheetName val="6_ STRUKTURIRANO OŽIČENJE"/>
      <sheetName val="7_STRELOVOD"/>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
      <sheetName val="1_INSTALACIJSKI MATERIAL"/>
      <sheetName val="2_STIKALNI BLOKI"/>
      <sheetName val="3_SVETILA "/>
      <sheetName val="4_STRELOVOD"/>
      <sheetName val="5_ STRUKTURIRANO OŽIČENJE"/>
      <sheetName val="6_AOJP"/>
      <sheetName val="7_OZVOČENJE"/>
      <sheetName val="8_VIDEONADZOR"/>
      <sheetName val="9_UPS"/>
      <sheetName val="10_VLOMNO VAROVANJE"/>
      <sheetName val="11_DOKUMENTACIJ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
      <sheetName val="1_INSTALACIJSKI MATERIAL"/>
      <sheetName val="2_STIKALNI BLOKI"/>
      <sheetName val="3_SVETILA"/>
      <sheetName val="4_ ONLINE in TV OŽIČENJE"/>
      <sheetName val="5_AOJP"/>
      <sheetName val="6_OZVOČENJE"/>
      <sheetName val="7_STRELOVOD"/>
      <sheetName val="8_OGREVANJE ODTOKOV"/>
      <sheetName val="9_DOKUMENTACIJ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vetilna_telesa"/>
      <sheetName val="Vodovni_material"/>
      <sheetName val="Stikalni_bloki"/>
      <sheetName val="Telefon"/>
      <sheetName val="Ozvocenje"/>
      <sheetName val="Pozar"/>
      <sheetName val="RTV"/>
      <sheetName val="Strelovod"/>
    </sheetNames>
    <sheetDataSet>
      <sheetData sheetId="0" refreshError="1">
        <row r="40">
          <cell r="D40">
            <v>1.0548999999999999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7"/>
  <sheetViews>
    <sheetView view="pageBreakPreview" topLeftCell="A10" zoomScaleSheetLayoutView="100" workbookViewId="0">
      <selection activeCell="H6" sqref="H6"/>
    </sheetView>
  </sheetViews>
  <sheetFormatPr defaultRowHeight="12.75"/>
  <cols>
    <col min="1" max="1" width="4" style="14" customWidth="1"/>
    <col min="2" max="2" width="63.28515625" style="1" customWidth="1"/>
    <col min="3" max="3" width="6.7109375" style="16" customWidth="1"/>
    <col min="4" max="4" width="8.85546875" style="6" customWidth="1"/>
    <col min="5" max="5" width="11.5703125" style="6" customWidth="1"/>
    <col min="6" max="6" width="9.42578125" style="6" customWidth="1"/>
    <col min="7" max="7" width="13.28515625" style="7" customWidth="1"/>
    <col min="8" max="8" width="11.140625" style="7" customWidth="1"/>
    <col min="9" max="9" width="12.5703125" style="2" customWidth="1"/>
    <col min="10" max="10" width="9.140625" style="2"/>
    <col min="11" max="11" width="11.85546875" style="3" customWidth="1"/>
    <col min="12" max="16384" width="9.140625" style="2"/>
  </cols>
  <sheetData>
    <row r="1" spans="1:11" ht="15" customHeight="1">
      <c r="A1" s="323" t="s">
        <v>27</v>
      </c>
      <c r="B1" s="323"/>
      <c r="C1" s="30"/>
      <c r="D1" s="31"/>
      <c r="E1" s="31"/>
      <c r="F1" s="31"/>
      <c r="G1" s="8"/>
      <c r="H1" s="8"/>
      <c r="I1" s="4"/>
      <c r="J1" s="4"/>
      <c r="K1" s="5"/>
    </row>
    <row r="2" spans="1:11" ht="12.75" customHeight="1">
      <c r="A2" s="324" t="s">
        <v>15</v>
      </c>
      <c r="B2" s="324"/>
      <c r="C2" s="324"/>
      <c r="D2" s="59"/>
      <c r="E2" s="60"/>
      <c r="F2" s="60"/>
      <c r="G2" s="60"/>
      <c r="H2" s="8"/>
      <c r="I2" s="4"/>
      <c r="J2" s="4"/>
      <c r="K2" s="5"/>
    </row>
    <row r="3" spans="1:11" ht="131.25" customHeight="1">
      <c r="A3" s="61" t="s">
        <v>16</v>
      </c>
      <c r="B3" s="325" t="s">
        <v>26</v>
      </c>
      <c r="C3" s="325"/>
      <c r="D3" s="325"/>
      <c r="E3" s="325"/>
      <c r="F3" s="325"/>
      <c r="G3" s="62"/>
      <c r="H3" s="8"/>
      <c r="I3" s="4"/>
      <c r="J3" s="4"/>
      <c r="K3" s="5"/>
    </row>
    <row r="4" spans="1:11" ht="12.75" customHeight="1">
      <c r="A4" s="324" t="s">
        <v>17</v>
      </c>
      <c r="B4" s="324"/>
      <c r="C4" s="63"/>
      <c r="D4" s="63"/>
      <c r="E4" s="63"/>
      <c r="F4" s="63"/>
      <c r="G4" s="62"/>
      <c r="H4" s="8"/>
      <c r="I4" s="4"/>
      <c r="J4" s="4"/>
      <c r="K4" s="5"/>
    </row>
    <row r="5" spans="1:11" ht="13.5" thickBot="1">
      <c r="A5" s="69"/>
      <c r="B5" s="70"/>
      <c r="C5" s="71"/>
      <c r="D5" s="72"/>
      <c r="E5" s="72"/>
      <c r="F5" s="72"/>
      <c r="G5" s="62"/>
      <c r="H5" s="8"/>
      <c r="I5" s="4"/>
      <c r="J5" s="4"/>
      <c r="K5" s="5"/>
    </row>
    <row r="6" spans="1:11" s="68" customFormat="1">
      <c r="A6" s="64" t="s">
        <v>9</v>
      </c>
      <c r="B6" s="64" t="s">
        <v>10</v>
      </c>
      <c r="C6" s="65" t="s">
        <v>11</v>
      </c>
      <c r="D6" s="65" t="s">
        <v>12</v>
      </c>
      <c r="E6" s="66" t="s">
        <v>13</v>
      </c>
      <c r="F6" s="73" t="s">
        <v>14</v>
      </c>
      <c r="G6" s="15"/>
      <c r="H6" s="67"/>
    </row>
    <row r="7" spans="1:11" s="18" customFormat="1">
      <c r="A7" s="17"/>
      <c r="B7" s="74"/>
      <c r="C7" s="75"/>
      <c r="D7" s="76"/>
      <c r="E7" s="77"/>
      <c r="F7" s="78"/>
      <c r="G7" s="79"/>
      <c r="H7" s="21"/>
      <c r="K7" s="24"/>
    </row>
    <row r="8" spans="1:11" s="57" customFormat="1" ht="63.75">
      <c r="A8" s="20">
        <v>1</v>
      </c>
      <c r="B8" s="80" t="s">
        <v>46</v>
      </c>
      <c r="C8" s="81" t="s">
        <v>2</v>
      </c>
      <c r="D8" s="82">
        <v>75</v>
      </c>
      <c r="E8" s="28"/>
      <c r="F8" s="83">
        <f>D8*E8</f>
        <v>0</v>
      </c>
      <c r="G8" s="79"/>
      <c r="H8" s="21"/>
      <c r="K8" s="21"/>
    </row>
    <row r="9" spans="1:11" s="57" customFormat="1">
      <c r="A9" s="20"/>
      <c r="B9" s="74"/>
      <c r="C9" s="81"/>
      <c r="D9" s="82"/>
      <c r="E9" s="28"/>
      <c r="F9" s="83"/>
      <c r="G9" s="79"/>
      <c r="H9" s="21"/>
      <c r="K9" s="21"/>
    </row>
    <row r="10" spans="1:11" s="57" customFormat="1">
      <c r="A10" s="20">
        <f>A8+1</f>
        <v>2</v>
      </c>
      <c r="B10" s="74" t="s">
        <v>35</v>
      </c>
      <c r="C10" s="81" t="s">
        <v>5</v>
      </c>
      <c r="D10" s="82">
        <v>2</v>
      </c>
      <c r="E10" s="28"/>
      <c r="F10" s="83">
        <f>D10*E10</f>
        <v>0</v>
      </c>
      <c r="G10" s="79"/>
      <c r="H10" s="21"/>
      <c r="K10" s="21"/>
    </row>
    <row r="11" spans="1:11" s="57" customFormat="1" ht="12.75" customHeight="1">
      <c r="A11" s="20"/>
      <c r="B11" s="74"/>
      <c r="C11" s="81"/>
      <c r="D11" s="82"/>
      <c r="E11" s="28"/>
      <c r="F11" s="83"/>
      <c r="G11" s="79"/>
      <c r="H11" s="21"/>
      <c r="K11" s="21"/>
    </row>
    <row r="12" spans="1:11" s="57" customFormat="1" ht="38.25">
      <c r="A12" s="20">
        <v>4</v>
      </c>
      <c r="B12" s="74" t="s">
        <v>36</v>
      </c>
      <c r="C12" s="81" t="s">
        <v>5</v>
      </c>
      <c r="D12" s="82">
        <v>1</v>
      </c>
      <c r="E12" s="28"/>
      <c r="F12" s="83">
        <f>D12*E12</f>
        <v>0</v>
      </c>
      <c r="G12" s="79"/>
      <c r="H12" s="21"/>
      <c r="K12" s="21"/>
    </row>
    <row r="13" spans="1:11" s="57" customFormat="1" ht="14.25" customHeight="1">
      <c r="A13" s="20"/>
      <c r="B13" s="74"/>
      <c r="C13" s="81"/>
      <c r="D13" s="82"/>
      <c r="E13" s="28"/>
      <c r="F13" s="83"/>
      <c r="G13" s="79"/>
      <c r="H13" s="21"/>
      <c r="K13" s="21"/>
    </row>
    <row r="14" spans="1:11" s="57" customFormat="1" ht="63.75">
      <c r="A14" s="20">
        <v>5</v>
      </c>
      <c r="B14" s="74" t="s">
        <v>28</v>
      </c>
      <c r="C14" s="81" t="s">
        <v>2</v>
      </c>
      <c r="D14" s="82">
        <v>60</v>
      </c>
      <c r="E14" s="28"/>
      <c r="F14" s="83">
        <f>D14*E14</f>
        <v>0</v>
      </c>
      <c r="G14" s="79"/>
      <c r="H14" s="21"/>
      <c r="K14" s="21"/>
    </row>
    <row r="15" spans="1:11" s="57" customFormat="1">
      <c r="A15" s="20"/>
      <c r="B15" s="74"/>
      <c r="C15" s="81"/>
      <c r="D15" s="82"/>
      <c r="E15" s="28"/>
      <c r="F15" s="83"/>
      <c r="G15" s="79"/>
      <c r="H15" s="21"/>
      <c r="K15" s="21"/>
    </row>
    <row r="16" spans="1:11" s="57" customFormat="1">
      <c r="A16" s="20">
        <v>6</v>
      </c>
      <c r="B16" s="74" t="s">
        <v>29</v>
      </c>
      <c r="C16" s="81" t="s">
        <v>2</v>
      </c>
      <c r="D16" s="82">
        <v>60</v>
      </c>
      <c r="E16" s="28"/>
      <c r="F16" s="83">
        <f>D16*E16</f>
        <v>0</v>
      </c>
      <c r="G16" s="79"/>
      <c r="H16" s="21"/>
      <c r="K16" s="21"/>
    </row>
    <row r="17" spans="1:11" s="57" customFormat="1">
      <c r="A17" s="20"/>
      <c r="B17" s="74"/>
      <c r="C17" s="81"/>
      <c r="D17" s="82"/>
      <c r="E17" s="28"/>
      <c r="F17" s="83"/>
      <c r="G17" s="79"/>
      <c r="H17" s="21"/>
      <c r="K17" s="21"/>
    </row>
    <row r="18" spans="1:11" s="57" customFormat="1">
      <c r="A18" s="20">
        <v>7</v>
      </c>
      <c r="B18" s="74" t="s">
        <v>30</v>
      </c>
      <c r="C18" s="81" t="s">
        <v>2</v>
      </c>
      <c r="D18" s="82">
        <v>60</v>
      </c>
      <c r="E18" s="28"/>
      <c r="F18" s="83">
        <f>D18*E18</f>
        <v>0</v>
      </c>
      <c r="G18" s="79"/>
      <c r="H18" s="21"/>
      <c r="K18" s="21"/>
    </row>
    <row r="19" spans="1:11" s="57" customFormat="1">
      <c r="A19" s="20"/>
      <c r="B19" s="74"/>
      <c r="C19" s="81"/>
      <c r="D19" s="82"/>
      <c r="E19" s="28"/>
      <c r="F19" s="83"/>
      <c r="G19" s="79"/>
      <c r="H19" s="21"/>
      <c r="K19" s="21"/>
    </row>
    <row r="20" spans="1:11" s="57" customFormat="1">
      <c r="A20" s="20">
        <v>8</v>
      </c>
      <c r="B20" s="74" t="s">
        <v>31</v>
      </c>
      <c r="C20" s="81" t="s">
        <v>2</v>
      </c>
      <c r="D20" s="82">
        <v>60</v>
      </c>
      <c r="E20" s="28"/>
      <c r="F20" s="83">
        <f>D20*E20</f>
        <v>0</v>
      </c>
      <c r="G20" s="79"/>
      <c r="H20" s="21"/>
      <c r="K20" s="21"/>
    </row>
    <row r="21" spans="1:11" s="57" customFormat="1">
      <c r="A21" s="20"/>
      <c r="B21" s="74"/>
      <c r="C21" s="81"/>
      <c r="D21" s="82"/>
      <c r="E21" s="28"/>
      <c r="F21" s="83"/>
      <c r="G21" s="79"/>
      <c r="H21" s="21"/>
      <c r="K21" s="21"/>
    </row>
    <row r="22" spans="1:11" s="57" customFormat="1" ht="25.5">
      <c r="A22" s="20">
        <f>A20+1</f>
        <v>9</v>
      </c>
      <c r="B22" s="74" t="s">
        <v>32</v>
      </c>
      <c r="C22" s="81" t="s">
        <v>22</v>
      </c>
      <c r="D22" s="82">
        <v>4</v>
      </c>
      <c r="E22" s="28"/>
      <c r="F22" s="83">
        <f>D22*E22</f>
        <v>0</v>
      </c>
      <c r="G22" s="79"/>
      <c r="H22" s="21"/>
      <c r="K22" s="21"/>
    </row>
    <row r="23" spans="1:11">
      <c r="A23" s="20"/>
    </row>
    <row r="24" spans="1:11" s="18" customFormat="1" ht="12" customHeight="1">
      <c r="A24" s="20">
        <f>A22+1</f>
        <v>10</v>
      </c>
      <c r="B24" s="13" t="s">
        <v>33</v>
      </c>
      <c r="C24" s="22" t="s">
        <v>5</v>
      </c>
      <c r="D24" s="32">
        <v>1</v>
      </c>
      <c r="E24" s="28"/>
      <c r="F24" s="83">
        <f>D24*E24</f>
        <v>0</v>
      </c>
      <c r="K24" s="24"/>
    </row>
    <row r="25" spans="1:11" s="57" customFormat="1">
      <c r="A25" s="20"/>
      <c r="B25" s="74"/>
      <c r="C25" s="81"/>
      <c r="D25" s="82"/>
      <c r="E25" s="28"/>
      <c r="F25" s="83"/>
      <c r="G25" s="79"/>
      <c r="H25" s="21"/>
      <c r="K25" s="21"/>
    </row>
    <row r="26" spans="1:11" s="18" customFormat="1">
      <c r="A26" s="20">
        <f>A24+1</f>
        <v>11</v>
      </c>
      <c r="B26" s="13" t="s">
        <v>18</v>
      </c>
      <c r="C26" s="22" t="s">
        <v>4</v>
      </c>
      <c r="D26" s="32">
        <v>3</v>
      </c>
      <c r="E26" s="28">
        <f>SUM(F8:F24)</f>
        <v>0</v>
      </c>
      <c r="F26" s="28">
        <f>E26*D26*0.01</f>
        <v>0</v>
      </c>
      <c r="K26" s="24"/>
    </row>
    <row r="27" spans="1:11" s="18" customFormat="1">
      <c r="A27" s="20"/>
      <c r="B27" s="13"/>
      <c r="C27" s="22"/>
      <c r="D27" s="32"/>
      <c r="E27" s="28"/>
      <c r="F27" s="28"/>
      <c r="K27" s="24"/>
    </row>
    <row r="28" spans="1:11" s="18" customFormat="1">
      <c r="A28" s="20">
        <f>A26+1</f>
        <v>12</v>
      </c>
      <c r="B28" s="13" t="s">
        <v>19</v>
      </c>
      <c r="C28" s="22" t="s">
        <v>4</v>
      </c>
      <c r="D28" s="32">
        <v>3</v>
      </c>
      <c r="E28" s="28">
        <f>SUM(F8:F24)</f>
        <v>0</v>
      </c>
      <c r="F28" s="28">
        <f>E28*D28*0.01</f>
        <v>0</v>
      </c>
      <c r="K28" s="24"/>
    </row>
    <row r="29" spans="1:11" s="18" customFormat="1">
      <c r="A29" s="19"/>
      <c r="B29" s="13"/>
      <c r="C29" s="22"/>
      <c r="D29" s="32"/>
      <c r="E29" s="28"/>
      <c r="F29" s="28"/>
      <c r="K29" s="24"/>
    </row>
    <row r="30" spans="1:11" s="18" customFormat="1">
      <c r="A30" s="19">
        <f>A28+1</f>
        <v>13</v>
      </c>
      <c r="B30" s="13" t="s">
        <v>8</v>
      </c>
      <c r="C30" s="22" t="s">
        <v>4</v>
      </c>
      <c r="D30" s="32">
        <v>3</v>
      </c>
      <c r="E30" s="28">
        <f>SUM(F8:F24)</f>
        <v>0</v>
      </c>
      <c r="F30" s="28">
        <f>E30*D30*0.01</f>
        <v>0</v>
      </c>
      <c r="K30" s="24"/>
    </row>
    <row r="31" spans="1:11" s="18" customFormat="1">
      <c r="A31" s="19"/>
      <c r="B31" s="13"/>
      <c r="C31" s="22"/>
      <c r="D31" s="32"/>
      <c r="E31" s="28"/>
      <c r="F31" s="28"/>
      <c r="K31" s="24"/>
    </row>
    <row r="32" spans="1:11" s="53" customFormat="1" ht="38.25">
      <c r="A32" s="19">
        <f>A30+1</f>
        <v>14</v>
      </c>
      <c r="B32" s="50" t="s">
        <v>20</v>
      </c>
      <c r="C32" s="51" t="s">
        <v>4</v>
      </c>
      <c r="D32" s="52">
        <v>1</v>
      </c>
      <c r="E32" s="55">
        <f>SUM(F8:F24)</f>
        <v>0</v>
      </c>
      <c r="F32" s="28">
        <f>E32*D32*0.01</f>
        <v>0</v>
      </c>
      <c r="G32" s="40"/>
      <c r="H32" s="40"/>
    </row>
    <row r="33" spans="1:11" s="53" customFormat="1">
      <c r="A33" s="19"/>
      <c r="B33" s="50"/>
      <c r="C33" s="51"/>
      <c r="D33" s="52"/>
      <c r="E33" s="55"/>
      <c r="F33" s="54"/>
      <c r="G33" s="40"/>
      <c r="H33" s="40"/>
    </row>
    <row r="34" spans="1:11" s="53" customFormat="1">
      <c r="A34" s="19">
        <f>A32+1</f>
        <v>15</v>
      </c>
      <c r="B34" s="50" t="s">
        <v>21</v>
      </c>
      <c r="C34" s="51" t="s">
        <v>4</v>
      </c>
      <c r="D34" s="52">
        <v>5</v>
      </c>
      <c r="E34" s="55">
        <f>SUM(F8:F24)</f>
        <v>0</v>
      </c>
      <c r="F34" s="28">
        <f>E34*D34*0.01</f>
        <v>0</v>
      </c>
      <c r="G34" s="40"/>
      <c r="H34" s="40"/>
    </row>
    <row r="35" spans="1:11" s="57" customFormat="1">
      <c r="A35" s="20"/>
      <c r="B35" s="74"/>
      <c r="C35" s="81"/>
      <c r="D35" s="82"/>
      <c r="E35" s="28"/>
      <c r="F35" s="83"/>
      <c r="G35" s="79"/>
      <c r="H35" s="21"/>
      <c r="K35" s="21"/>
    </row>
    <row r="36" spans="1:11" s="18" customFormat="1" ht="15" customHeight="1" thickBot="1">
      <c r="A36" s="25"/>
      <c r="B36" s="84" t="s">
        <v>34</v>
      </c>
      <c r="C36" s="27"/>
      <c r="D36" s="46"/>
      <c r="E36" s="29"/>
      <c r="F36" s="85">
        <f>SUM(F8:F35)</f>
        <v>0</v>
      </c>
      <c r="K36" s="24"/>
    </row>
    <row r="37" spans="1:11" s="18" customFormat="1" ht="15" customHeight="1">
      <c r="A37" s="23"/>
      <c r="B37" s="13"/>
      <c r="C37" s="36"/>
      <c r="D37" s="37"/>
      <c r="E37" s="28"/>
      <c r="F37" s="28"/>
      <c r="K37" s="24"/>
    </row>
    <row r="38" spans="1:11" s="18" customFormat="1" ht="15" customHeight="1">
      <c r="A38" s="19"/>
      <c r="B38" s="12"/>
      <c r="C38" s="17"/>
      <c r="D38" s="38"/>
      <c r="E38" s="34"/>
      <c r="F38" s="34"/>
      <c r="G38" s="21"/>
      <c r="H38" s="21"/>
      <c r="K38" s="24"/>
    </row>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sheetProtection selectLockedCells="1" selectUnlockedCells="1"/>
  <mergeCells count="4">
    <mergeCell ref="A1:B1"/>
    <mergeCell ref="A2:C2"/>
    <mergeCell ref="B3:F3"/>
    <mergeCell ref="A4:B4"/>
  </mergeCells>
  <phoneticPr fontId="0" type="noConversion"/>
  <printOptions gridLines="1"/>
  <pageMargins left="0.78749999999999998" right="0.39374999999999999" top="1.2090277777777778" bottom="0.98402777777777772" header="0.39374999999999999" footer="0.51180555555555551"/>
  <pageSetup paperSize="9" scale="85" firstPageNumber="0" orientation="portrait" horizontalDpi="300" verticalDpi="300" r:id="rId1"/>
  <headerFooter alignWithMargins="0">
    <oddHeader>&amp;C&amp;"Arial CE,Navadno"&amp;8MM-BIRO d.o.o. Ulica tolminskih puntarjev 4, 5000 Nova Gorica,  
tel: 05 333-49-40, fax: 05 333-49-39,  
e.mail: mm.biro@siol.net, http://www.mm-biro.si</oddHeader>
    <oddFooter>&amp;L&amp;"Arial CE,Navadno"&amp;8Mapa: 4&amp;C&amp;"Arial CE,Navadno"&amp;8POPIS ELEKTROINSTALACIJSKEGA MATERIALA IN DEL&amp;R&amp;"Arial CE,Navadno"&amp;8Stran: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7"/>
  <sheetViews>
    <sheetView view="pageBreakPreview" topLeftCell="A8" zoomScaleSheetLayoutView="100" workbookViewId="0">
      <selection activeCell="D18" sqref="D18"/>
    </sheetView>
  </sheetViews>
  <sheetFormatPr defaultRowHeight="12.75"/>
  <cols>
    <col min="1" max="1" width="4" style="14" customWidth="1"/>
    <col min="2" max="2" width="63.28515625" style="1" customWidth="1"/>
    <col min="3" max="3" width="6.7109375" style="16" customWidth="1"/>
    <col min="4" max="4" width="8.85546875" style="6" customWidth="1"/>
    <col min="5" max="5" width="11.5703125" style="6" customWidth="1"/>
    <col min="6" max="6" width="9.42578125" style="6" customWidth="1"/>
    <col min="7" max="7" width="13.28515625" style="7" customWidth="1"/>
    <col min="8" max="8" width="11.140625" style="7" customWidth="1"/>
    <col min="9" max="9" width="12.5703125" style="2" customWidth="1"/>
    <col min="10" max="10" width="9.140625" style="2"/>
    <col min="11" max="11" width="11.85546875" style="3" customWidth="1"/>
    <col min="12" max="16384" width="9.140625" style="2"/>
  </cols>
  <sheetData>
    <row r="1" spans="1:11" ht="15" customHeight="1">
      <c r="A1" s="326" t="s">
        <v>37</v>
      </c>
      <c r="B1" s="326"/>
      <c r="C1" s="30"/>
      <c r="D1" s="31"/>
      <c r="E1" s="31"/>
      <c r="F1" s="31"/>
      <c r="G1" s="8"/>
      <c r="H1" s="8"/>
      <c r="I1" s="4"/>
      <c r="J1" s="4"/>
      <c r="K1" s="5"/>
    </row>
    <row r="2" spans="1:11" ht="12.75" customHeight="1">
      <c r="A2" s="324" t="s">
        <v>15</v>
      </c>
      <c r="B2" s="324"/>
      <c r="C2" s="324"/>
      <c r="D2" s="59"/>
      <c r="E2" s="60"/>
      <c r="F2" s="60"/>
      <c r="G2" s="60"/>
      <c r="H2" s="8"/>
      <c r="I2" s="4"/>
      <c r="J2" s="4"/>
      <c r="K2" s="5"/>
    </row>
    <row r="3" spans="1:11" ht="131.25" customHeight="1">
      <c r="A3" s="61" t="s">
        <v>16</v>
      </c>
      <c r="B3" s="325" t="s">
        <v>26</v>
      </c>
      <c r="C3" s="325"/>
      <c r="D3" s="325"/>
      <c r="E3" s="325"/>
      <c r="F3" s="325"/>
      <c r="G3" s="62"/>
      <c r="H3" s="8"/>
      <c r="I3" s="4"/>
      <c r="J3" s="4"/>
      <c r="K3" s="5"/>
    </row>
    <row r="4" spans="1:11" ht="12.75" customHeight="1">
      <c r="A4" s="324" t="s">
        <v>17</v>
      </c>
      <c r="B4" s="324"/>
      <c r="C4" s="63"/>
      <c r="D4" s="63"/>
      <c r="E4" s="63"/>
      <c r="F4" s="63"/>
      <c r="G4" s="62"/>
      <c r="H4" s="8"/>
      <c r="I4" s="4"/>
      <c r="J4" s="4"/>
      <c r="K4" s="5"/>
    </row>
    <row r="5" spans="1:11" ht="13.5" thickBot="1">
      <c r="A5" s="69"/>
      <c r="B5" s="70"/>
      <c r="C5" s="71"/>
      <c r="D5" s="72"/>
      <c r="E5" s="72"/>
      <c r="F5" s="72"/>
      <c r="G5" s="62"/>
      <c r="H5" s="8"/>
      <c r="I5" s="4"/>
      <c r="J5" s="4"/>
      <c r="K5" s="5"/>
    </row>
    <row r="6" spans="1:11" s="68" customFormat="1">
      <c r="A6" s="64" t="s">
        <v>9</v>
      </c>
      <c r="B6" s="64" t="s">
        <v>10</v>
      </c>
      <c r="C6" s="65" t="s">
        <v>11</v>
      </c>
      <c r="D6" s="65" t="s">
        <v>12</v>
      </c>
      <c r="E6" s="66" t="s">
        <v>13</v>
      </c>
      <c r="F6" s="73" t="s">
        <v>14</v>
      </c>
      <c r="G6" s="15"/>
      <c r="H6" s="67"/>
    </row>
    <row r="7" spans="1:11" s="18" customFormat="1">
      <c r="A7" s="17"/>
      <c r="B7" s="74"/>
      <c r="C7" s="75"/>
      <c r="D7" s="76"/>
      <c r="E7" s="77"/>
      <c r="F7" s="78"/>
      <c r="G7" s="79"/>
      <c r="H7" s="21"/>
      <c r="K7" s="24"/>
    </row>
    <row r="8" spans="1:11" s="57" customFormat="1" ht="63.75">
      <c r="A8" s="20">
        <v>1</v>
      </c>
      <c r="B8" s="74" t="s">
        <v>42</v>
      </c>
      <c r="C8" s="81" t="s">
        <v>2</v>
      </c>
      <c r="D8" s="82">
        <v>40</v>
      </c>
      <c r="E8" s="28"/>
      <c r="F8" s="83">
        <f>D8*E8</f>
        <v>0</v>
      </c>
      <c r="G8" s="79"/>
      <c r="H8" s="21"/>
      <c r="K8" s="21"/>
    </row>
    <row r="9" spans="1:11" s="57" customFormat="1">
      <c r="A9" s="20"/>
      <c r="B9" s="74"/>
      <c r="C9" s="81"/>
      <c r="D9" s="82"/>
      <c r="E9" s="28"/>
      <c r="F9" s="83"/>
      <c r="G9" s="79"/>
      <c r="H9" s="21"/>
      <c r="K9" s="21"/>
    </row>
    <row r="10" spans="1:11" s="57" customFormat="1" ht="25.5">
      <c r="A10" s="20">
        <f>A8+1</f>
        <v>2</v>
      </c>
      <c r="B10" s="74" t="s">
        <v>43</v>
      </c>
      <c r="C10" s="81" t="s">
        <v>5</v>
      </c>
      <c r="D10" s="82">
        <v>1</v>
      </c>
      <c r="E10" s="28"/>
      <c r="F10" s="83">
        <f>D10*E10</f>
        <v>0</v>
      </c>
      <c r="G10" s="79"/>
      <c r="H10" s="21"/>
      <c r="K10" s="21"/>
    </row>
    <row r="11" spans="1:11" s="57" customFormat="1">
      <c r="A11" s="20"/>
      <c r="B11" s="74"/>
      <c r="C11" s="81"/>
      <c r="D11" s="82"/>
      <c r="E11" s="28"/>
      <c r="F11" s="83"/>
      <c r="G11" s="79"/>
      <c r="H11" s="21"/>
      <c r="K11" s="21"/>
    </row>
    <row r="12" spans="1:11" s="57" customFormat="1">
      <c r="A12" s="20">
        <f>A10+1</f>
        <v>3</v>
      </c>
      <c r="B12" s="74" t="s">
        <v>38</v>
      </c>
      <c r="C12" s="81" t="s">
        <v>5</v>
      </c>
      <c r="D12" s="82">
        <v>1</v>
      </c>
      <c r="E12" s="28"/>
      <c r="F12" s="83">
        <f>D12*E12</f>
        <v>0</v>
      </c>
      <c r="G12" s="79"/>
      <c r="H12" s="21"/>
      <c r="K12" s="21"/>
    </row>
    <row r="13" spans="1:11" s="57" customFormat="1">
      <c r="A13" s="20"/>
      <c r="B13" s="74"/>
      <c r="C13" s="81"/>
      <c r="D13" s="82"/>
      <c r="E13" s="28"/>
      <c r="F13" s="83"/>
      <c r="G13" s="79"/>
      <c r="H13" s="21"/>
      <c r="K13" s="21"/>
    </row>
    <row r="14" spans="1:11" s="57" customFormat="1">
      <c r="A14" s="20">
        <f>A12+1</f>
        <v>4</v>
      </c>
      <c r="B14" s="74" t="s">
        <v>45</v>
      </c>
      <c r="C14" s="81" t="s">
        <v>2</v>
      </c>
      <c r="D14" s="82">
        <v>15</v>
      </c>
      <c r="E14" s="28"/>
      <c r="F14" s="83">
        <f>D14*E14</f>
        <v>0</v>
      </c>
      <c r="G14" s="79"/>
      <c r="H14" s="21"/>
      <c r="K14" s="21"/>
    </row>
    <row r="15" spans="1:11" s="57" customFormat="1">
      <c r="A15" s="20"/>
      <c r="B15" s="74"/>
      <c r="C15" s="81"/>
      <c r="D15" s="82"/>
      <c r="E15" s="28"/>
      <c r="F15" s="83"/>
      <c r="G15" s="79"/>
      <c r="H15" s="21"/>
      <c r="K15" s="21"/>
    </row>
    <row r="16" spans="1:11" s="57" customFormat="1" ht="51">
      <c r="A16" s="20">
        <f>A14+1</f>
        <v>5</v>
      </c>
      <c r="B16" s="74" t="s">
        <v>44</v>
      </c>
      <c r="C16" s="81" t="s">
        <v>3</v>
      </c>
      <c r="D16" s="82">
        <v>1</v>
      </c>
      <c r="E16" s="28"/>
      <c r="F16" s="83">
        <f>D16*E16</f>
        <v>0</v>
      </c>
      <c r="G16" s="79"/>
      <c r="H16" s="21"/>
      <c r="K16" s="21"/>
    </row>
    <row r="17" spans="1:11" s="57" customFormat="1">
      <c r="A17" s="20"/>
      <c r="B17" s="74"/>
      <c r="C17" s="81"/>
      <c r="D17" s="82"/>
      <c r="E17" s="28"/>
      <c r="F17" s="83"/>
      <c r="G17" s="79"/>
      <c r="H17" s="21"/>
      <c r="K17" s="21"/>
    </row>
    <row r="18" spans="1:11" s="57" customFormat="1" ht="67.5" customHeight="1">
      <c r="A18" s="20">
        <f>A16+1</f>
        <v>6</v>
      </c>
      <c r="B18" s="74" t="s">
        <v>39</v>
      </c>
      <c r="C18" s="81" t="s">
        <v>2</v>
      </c>
      <c r="D18" s="82">
        <v>40</v>
      </c>
      <c r="E18" s="28"/>
      <c r="F18" s="83">
        <f>D18*E18</f>
        <v>0</v>
      </c>
      <c r="G18" s="79"/>
      <c r="H18" s="21"/>
      <c r="K18" s="21"/>
    </row>
    <row r="19" spans="1:11" s="57" customFormat="1">
      <c r="A19" s="20"/>
      <c r="B19" s="74"/>
      <c r="C19" s="81"/>
      <c r="D19" s="82"/>
      <c r="E19" s="28"/>
      <c r="F19" s="83"/>
      <c r="G19" s="79"/>
      <c r="H19" s="21"/>
      <c r="K19" s="21"/>
    </row>
    <row r="20" spans="1:11" s="57" customFormat="1">
      <c r="A20" s="20">
        <f>A18+1</f>
        <v>7</v>
      </c>
      <c r="B20" s="74" t="s">
        <v>40</v>
      </c>
      <c r="C20" s="81" t="s">
        <v>2</v>
      </c>
      <c r="D20" s="82">
        <v>40</v>
      </c>
      <c r="E20" s="28"/>
      <c r="F20" s="83">
        <f>D20*E20</f>
        <v>0</v>
      </c>
      <c r="G20" s="79"/>
      <c r="H20" s="21"/>
      <c r="K20" s="21"/>
    </row>
    <row r="21" spans="1:11" s="57" customFormat="1">
      <c r="A21" s="20"/>
      <c r="B21" s="74"/>
      <c r="C21" s="81"/>
      <c r="D21" s="82"/>
      <c r="E21" s="28"/>
      <c r="F21" s="83"/>
      <c r="G21" s="79"/>
      <c r="H21" s="21"/>
      <c r="K21" s="21"/>
    </row>
    <row r="22" spans="1:11" s="57" customFormat="1" ht="25.5">
      <c r="A22" s="20">
        <f>A20+1</f>
        <v>8</v>
      </c>
      <c r="B22" s="74" t="s">
        <v>47</v>
      </c>
      <c r="C22" s="81" t="s">
        <v>22</v>
      </c>
      <c r="D22" s="82">
        <v>4</v>
      </c>
      <c r="E22" s="28"/>
      <c r="F22" s="83">
        <f>D22*E22</f>
        <v>0</v>
      </c>
      <c r="G22" s="79"/>
      <c r="H22" s="21"/>
      <c r="K22" s="21"/>
    </row>
    <row r="23" spans="1:11">
      <c r="A23" s="20"/>
    </row>
    <row r="24" spans="1:11" s="18" customFormat="1" ht="12" customHeight="1">
      <c r="A24" s="20">
        <f>A22+1</f>
        <v>9</v>
      </c>
      <c r="B24" s="13" t="s">
        <v>33</v>
      </c>
      <c r="C24" s="22" t="s">
        <v>5</v>
      </c>
      <c r="D24" s="32">
        <v>1</v>
      </c>
      <c r="E24" s="28"/>
      <c r="F24" s="83">
        <f>D24*E24</f>
        <v>0</v>
      </c>
      <c r="K24" s="24"/>
    </row>
    <row r="25" spans="1:11" s="57" customFormat="1">
      <c r="A25" s="20"/>
      <c r="B25" s="74"/>
      <c r="C25" s="81"/>
      <c r="D25" s="82"/>
      <c r="E25" s="28"/>
      <c r="F25" s="83"/>
      <c r="G25" s="79"/>
      <c r="H25" s="21"/>
      <c r="K25" s="21"/>
    </row>
    <row r="26" spans="1:11" s="18" customFormat="1">
      <c r="A26" s="20">
        <f>A24+1</f>
        <v>10</v>
      </c>
      <c r="B26" s="13" t="s">
        <v>18</v>
      </c>
      <c r="C26" s="22" t="s">
        <v>4</v>
      </c>
      <c r="D26" s="32">
        <v>3</v>
      </c>
      <c r="E26" s="28">
        <f>SUM(F7:F24)</f>
        <v>0</v>
      </c>
      <c r="F26" s="28">
        <f>E26*D26*0.01</f>
        <v>0</v>
      </c>
      <c r="K26" s="24"/>
    </row>
    <row r="27" spans="1:11" s="18" customFormat="1">
      <c r="A27" s="20"/>
      <c r="B27" s="13"/>
      <c r="C27" s="22"/>
      <c r="D27" s="32"/>
      <c r="E27" s="28"/>
      <c r="F27" s="28"/>
      <c r="K27" s="24"/>
    </row>
    <row r="28" spans="1:11" s="18" customFormat="1">
      <c r="A28" s="20">
        <f>A26+1</f>
        <v>11</v>
      </c>
      <c r="B28" s="13" t="s">
        <v>19</v>
      </c>
      <c r="C28" s="22" t="s">
        <v>4</v>
      </c>
      <c r="D28" s="32">
        <v>3</v>
      </c>
      <c r="E28" s="28">
        <f>SUM(F7:F24)</f>
        <v>0</v>
      </c>
      <c r="F28" s="28">
        <f>E28*D28*0.01</f>
        <v>0</v>
      </c>
      <c r="K28" s="24"/>
    </row>
    <row r="29" spans="1:11" s="18" customFormat="1">
      <c r="A29" s="19"/>
      <c r="B29" s="13"/>
      <c r="C29" s="22"/>
      <c r="D29" s="32"/>
      <c r="E29" s="28"/>
      <c r="F29" s="28"/>
      <c r="K29" s="24"/>
    </row>
    <row r="30" spans="1:11" s="18" customFormat="1">
      <c r="A30" s="19">
        <f>A28+1</f>
        <v>12</v>
      </c>
      <c r="B30" s="13" t="s">
        <v>8</v>
      </c>
      <c r="C30" s="22" t="s">
        <v>4</v>
      </c>
      <c r="D30" s="32">
        <v>3</v>
      </c>
      <c r="E30" s="28">
        <f>SUM(F7:F24)</f>
        <v>0</v>
      </c>
      <c r="F30" s="28">
        <f>E30*D30*0.01</f>
        <v>0</v>
      </c>
      <c r="K30" s="24"/>
    </row>
    <row r="31" spans="1:11" s="18" customFormat="1">
      <c r="A31" s="19"/>
      <c r="B31" s="13"/>
      <c r="C31" s="22"/>
      <c r="D31" s="32"/>
      <c r="E31" s="28"/>
      <c r="F31" s="28"/>
      <c r="K31" s="24"/>
    </row>
    <row r="32" spans="1:11" s="53" customFormat="1" ht="38.25">
      <c r="A32" s="19">
        <f>A30+1</f>
        <v>13</v>
      </c>
      <c r="B32" s="50" t="s">
        <v>20</v>
      </c>
      <c r="C32" s="51" t="s">
        <v>4</v>
      </c>
      <c r="D32" s="52">
        <v>1</v>
      </c>
      <c r="E32" s="55">
        <f>SUM(F7:F24)</f>
        <v>0</v>
      </c>
      <c r="F32" s="28">
        <f>E32*D32*0.01</f>
        <v>0</v>
      </c>
      <c r="G32" s="40"/>
      <c r="H32" s="40"/>
    </row>
    <row r="33" spans="1:11" s="53" customFormat="1">
      <c r="A33" s="19"/>
      <c r="B33" s="50"/>
      <c r="C33" s="51"/>
      <c r="D33" s="52"/>
      <c r="E33" s="55"/>
      <c r="F33" s="54"/>
      <c r="G33" s="40"/>
      <c r="H33" s="40"/>
    </row>
    <row r="34" spans="1:11" s="53" customFormat="1">
      <c r="A34" s="19">
        <f>A32+1</f>
        <v>14</v>
      </c>
      <c r="B34" s="50" t="s">
        <v>21</v>
      </c>
      <c r="C34" s="51" t="s">
        <v>4</v>
      </c>
      <c r="D34" s="52">
        <v>5</v>
      </c>
      <c r="E34" s="55">
        <f>SUM(F7:F24)</f>
        <v>0</v>
      </c>
      <c r="F34" s="28">
        <f>E34*D34*0.01</f>
        <v>0</v>
      </c>
      <c r="G34" s="40"/>
      <c r="H34" s="40"/>
    </row>
    <row r="35" spans="1:11" s="57" customFormat="1">
      <c r="A35" s="20"/>
      <c r="B35" s="74"/>
      <c r="C35" s="81"/>
      <c r="D35" s="82"/>
      <c r="E35" s="28"/>
      <c r="F35" s="83"/>
      <c r="G35" s="79"/>
      <c r="H35" s="21"/>
      <c r="K35" s="21"/>
    </row>
    <row r="36" spans="1:11" s="18" customFormat="1" ht="15" customHeight="1" thickBot="1">
      <c r="A36" s="25"/>
      <c r="B36" s="84" t="s">
        <v>41</v>
      </c>
      <c r="C36" s="27"/>
      <c r="D36" s="46"/>
      <c r="E36" s="29"/>
      <c r="F36" s="85">
        <f>SUM(F8:F34)</f>
        <v>0</v>
      </c>
      <c r="K36" s="24"/>
    </row>
    <row r="37" spans="1:11" s="18" customFormat="1" ht="15" customHeight="1">
      <c r="A37" s="23"/>
      <c r="B37" s="13"/>
      <c r="C37" s="36"/>
      <c r="D37" s="37"/>
      <c r="E37" s="28"/>
      <c r="F37" s="28"/>
      <c r="K37" s="24"/>
    </row>
    <row r="38" spans="1:11" s="18" customFormat="1" ht="15" customHeight="1">
      <c r="A38" s="19"/>
      <c r="B38" s="12"/>
      <c r="C38" s="17"/>
      <c r="D38" s="38"/>
      <c r="E38" s="34"/>
      <c r="F38" s="34"/>
      <c r="G38" s="21"/>
      <c r="H38" s="21"/>
      <c r="K38" s="24"/>
    </row>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sheetProtection selectLockedCells="1" selectUnlockedCells="1"/>
  <mergeCells count="4">
    <mergeCell ref="A1:B1"/>
    <mergeCell ref="A2:C2"/>
    <mergeCell ref="B3:F3"/>
    <mergeCell ref="A4:B4"/>
  </mergeCells>
  <phoneticPr fontId="0" type="noConversion"/>
  <printOptions gridLines="1"/>
  <pageMargins left="0.78749999999999998" right="0.39374999999999999" top="1.2090277777777778" bottom="0.98402777777777772" header="0.39374999999999999" footer="0.51180555555555551"/>
  <pageSetup paperSize="9" scale="82" firstPageNumber="0" orientation="portrait" horizontalDpi="300" verticalDpi="300" r:id="rId1"/>
  <headerFooter alignWithMargins="0">
    <oddHeader>&amp;C&amp;"Arial CE,Navadno"&amp;8MM-BIRO d.o.o. Ulica tolminskih puntarjev 4, 5000 Nova Gorica,  
tel: 05 333-49-40, fax: 05 333-49-39,  
e.mail: mm.biro@siol.net, http://www.mm-biro.si</oddHeader>
    <oddFooter>&amp;L&amp;"Arial CE,Navadno"&amp;8Mapa: 4&amp;C&amp;"Arial CE,Navadno"&amp;8POPIS ELEKTROINSTALACIJSKEGA MATERIALA IN DEL&amp;R&amp;"Arial CE,Navadno"&amp;8Stran: &amp;P/&amp;N</oddFooter>
  </headerFooter>
  <rowBreaks count="1" manualBreakCount="1">
    <brk id="36" max="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Horizontal="1" syncVertical="1" syncRef="A1"/>
  <dimension ref="A1:IU434"/>
  <sheetViews>
    <sheetView tabSelected="1" view="pageBreakPreview" zoomScale="85" zoomScaleNormal="85" zoomScaleSheetLayoutView="85" workbookViewId="0">
      <selection activeCell="I348" sqref="I348"/>
    </sheetView>
  </sheetViews>
  <sheetFormatPr defaultRowHeight="12.75"/>
  <cols>
    <col min="1" max="1" width="4" style="109" customWidth="1"/>
    <col min="2" max="2" width="7.7109375" style="134" customWidth="1"/>
    <col min="3" max="3" width="70" style="1" customWidth="1"/>
    <col min="4" max="4" width="6.140625" style="15" customWidth="1"/>
    <col min="5" max="5" width="6.7109375" style="113" customWidth="1"/>
    <col min="6" max="6" width="13.5703125" style="113" customWidth="1"/>
    <col min="7" max="7" width="10.140625" style="113" bestFit="1" customWidth="1"/>
    <col min="8" max="8" width="11.140625" style="7" bestFit="1" customWidth="1"/>
    <col min="9" max="9" width="12.5703125" style="109" customWidth="1"/>
    <col min="10" max="10" width="9.140625" style="109"/>
    <col min="11" max="11" width="11.85546875" style="7" customWidth="1"/>
    <col min="12" max="16384" width="9.140625" style="109"/>
  </cols>
  <sheetData>
    <row r="1" spans="2:11" ht="15.75">
      <c r="B1" s="142"/>
      <c r="C1" s="141" t="s">
        <v>208</v>
      </c>
      <c r="D1" s="237"/>
      <c r="E1" s="238"/>
      <c r="F1" s="238"/>
      <c r="G1" s="238"/>
      <c r="H1" s="8"/>
      <c r="I1" s="239"/>
      <c r="J1" s="239"/>
      <c r="K1" s="8"/>
    </row>
    <row r="2" spans="2:11" ht="15.75">
      <c r="B2" s="142"/>
      <c r="C2" s="141"/>
      <c r="D2" s="237"/>
      <c r="E2" s="238"/>
      <c r="F2" s="238"/>
      <c r="G2" s="238"/>
      <c r="H2" s="8"/>
      <c r="I2" s="239"/>
      <c r="J2" s="239"/>
      <c r="K2" s="8"/>
    </row>
    <row r="3" spans="2:11" ht="15.75">
      <c r="B3" s="143"/>
      <c r="C3" s="133" t="s">
        <v>78</v>
      </c>
      <c r="D3" s="237"/>
      <c r="E3" s="238"/>
      <c r="F3" s="238"/>
      <c r="G3" s="238"/>
      <c r="H3" s="8"/>
      <c r="I3" s="239"/>
      <c r="J3" s="239"/>
      <c r="K3" s="8"/>
    </row>
    <row r="4" spans="2:11">
      <c r="B4" s="144"/>
      <c r="C4" s="128" t="s">
        <v>75</v>
      </c>
      <c r="D4" s="181"/>
      <c r="E4" s="240"/>
      <c r="F4" s="240"/>
      <c r="G4" s="240"/>
      <c r="H4" s="8"/>
      <c r="I4" s="239"/>
      <c r="J4" s="239"/>
      <c r="K4" s="8"/>
    </row>
    <row r="5" spans="2:11" ht="132.75" customHeight="1">
      <c r="B5" s="145" t="s">
        <v>16</v>
      </c>
      <c r="C5" s="336" t="s">
        <v>108</v>
      </c>
      <c r="D5" s="337"/>
      <c r="E5" s="337"/>
      <c r="F5" s="337"/>
      <c r="G5" s="337"/>
      <c r="H5" s="8"/>
      <c r="I5" s="239"/>
      <c r="J5" s="239"/>
      <c r="K5" s="8"/>
    </row>
    <row r="6" spans="2:11">
      <c r="B6" s="144"/>
      <c r="C6" s="338" t="s">
        <v>74</v>
      </c>
      <c r="D6" s="336"/>
      <c r="E6" s="336"/>
      <c r="F6" s="336"/>
      <c r="G6" s="336"/>
      <c r="H6" s="239"/>
      <c r="I6" s="239"/>
      <c r="J6" s="8"/>
      <c r="K6" s="109"/>
    </row>
    <row r="7" spans="2:11">
      <c r="B7" s="144"/>
      <c r="C7" s="338" t="s">
        <v>63</v>
      </c>
      <c r="D7" s="336"/>
      <c r="E7" s="336"/>
      <c r="F7" s="336"/>
      <c r="G7" s="336"/>
      <c r="H7" s="239"/>
      <c r="I7" s="239"/>
      <c r="J7" s="8"/>
      <c r="K7" s="109"/>
    </row>
    <row r="8" spans="2:11">
      <c r="B8" s="144"/>
      <c r="C8" s="341" t="s">
        <v>17</v>
      </c>
      <c r="D8" s="338"/>
      <c r="E8" s="241"/>
      <c r="F8" s="241"/>
      <c r="G8" s="240"/>
      <c r="H8" s="239"/>
      <c r="I8" s="239"/>
      <c r="J8" s="8"/>
      <c r="K8" s="109"/>
    </row>
    <row r="9" spans="2:11" ht="69.75" customHeight="1">
      <c r="B9" s="144"/>
      <c r="C9" s="341" t="s">
        <v>73</v>
      </c>
      <c r="D9" s="338"/>
      <c r="E9" s="241"/>
      <c r="F9" s="241"/>
      <c r="G9" s="240"/>
      <c r="H9" s="239"/>
      <c r="I9" s="239"/>
      <c r="J9" s="8"/>
      <c r="K9" s="109"/>
    </row>
    <row r="10" spans="2:11">
      <c r="B10" s="144"/>
      <c r="C10" s="341" t="s">
        <v>64</v>
      </c>
      <c r="D10" s="338"/>
      <c r="E10" s="241"/>
      <c r="F10" s="241"/>
      <c r="G10" s="240"/>
      <c r="H10" s="239"/>
      <c r="I10" s="239"/>
      <c r="J10" s="8"/>
      <c r="K10" s="109"/>
    </row>
    <row r="11" spans="2:11">
      <c r="B11" s="144"/>
      <c r="C11" s="123" t="s">
        <v>76</v>
      </c>
      <c r="D11" s="181"/>
      <c r="E11" s="241"/>
      <c r="F11" s="241"/>
      <c r="G11" s="240"/>
      <c r="H11" s="239"/>
      <c r="I11" s="239"/>
      <c r="J11" s="8"/>
      <c r="K11" s="109"/>
    </row>
    <row r="12" spans="2:11" s="242" customFormat="1" ht="18">
      <c r="B12" s="146"/>
      <c r="C12" s="138" t="s">
        <v>79</v>
      </c>
      <c r="D12" s="182"/>
      <c r="E12" s="329">
        <f>G53</f>
        <v>0</v>
      </c>
      <c r="F12" s="330"/>
      <c r="G12" s="240"/>
    </row>
    <row r="13" spans="2:11" s="242" customFormat="1" ht="18">
      <c r="B13" s="146"/>
      <c r="C13" s="138" t="s">
        <v>82</v>
      </c>
      <c r="D13" s="182"/>
      <c r="E13" s="329">
        <f>G159</f>
        <v>0</v>
      </c>
      <c r="F13" s="330"/>
      <c r="G13" s="240"/>
    </row>
    <row r="14" spans="2:11" s="242" customFormat="1" ht="18">
      <c r="B14" s="146"/>
      <c r="C14" s="138" t="s">
        <v>90</v>
      </c>
      <c r="D14" s="182"/>
      <c r="E14" s="329">
        <f>G231</f>
        <v>0</v>
      </c>
      <c r="F14" s="330"/>
      <c r="G14" s="240"/>
    </row>
    <row r="15" spans="2:11" s="243" customFormat="1" ht="18">
      <c r="B15" s="146"/>
      <c r="C15" s="138" t="s">
        <v>91</v>
      </c>
      <c r="D15" s="182"/>
      <c r="E15" s="329">
        <f>G254</f>
        <v>0</v>
      </c>
      <c r="F15" s="330"/>
      <c r="G15" s="240"/>
    </row>
    <row r="16" spans="2:11" s="242" customFormat="1" ht="18">
      <c r="B16" s="146"/>
      <c r="C16" s="138" t="s">
        <v>188</v>
      </c>
      <c r="D16" s="182"/>
      <c r="E16" s="329">
        <f>G287</f>
        <v>0</v>
      </c>
      <c r="F16" s="330"/>
      <c r="G16" s="240"/>
    </row>
    <row r="17" spans="2:11" s="242" customFormat="1" ht="18">
      <c r="B17" s="146"/>
      <c r="C17" s="138" t="s">
        <v>205</v>
      </c>
      <c r="D17" s="182"/>
      <c r="E17" s="329">
        <f>G334</f>
        <v>0</v>
      </c>
      <c r="F17" s="330"/>
      <c r="G17" s="240"/>
    </row>
    <row r="18" spans="2:11" s="242" customFormat="1" ht="18">
      <c r="B18" s="146"/>
      <c r="C18" s="138" t="s">
        <v>259</v>
      </c>
      <c r="D18" s="182"/>
      <c r="E18" s="329">
        <f>G351</f>
        <v>0</v>
      </c>
      <c r="F18" s="330"/>
      <c r="G18" s="240"/>
    </row>
    <row r="19" spans="2:11" s="244" customFormat="1" ht="18">
      <c r="B19" s="146"/>
      <c r="C19" s="140" t="s">
        <v>77</v>
      </c>
      <c r="D19" s="183"/>
      <c r="E19" s="339">
        <f>SUM(E12:F18)</f>
        <v>0</v>
      </c>
      <c r="F19" s="340"/>
      <c r="G19" s="240"/>
    </row>
    <row r="20" spans="2:11" s="244" customFormat="1" ht="18">
      <c r="B20" s="146"/>
      <c r="C20" s="139"/>
      <c r="D20" s="184"/>
      <c r="E20" s="172"/>
      <c r="F20" s="236"/>
      <c r="G20" s="245"/>
    </row>
    <row r="21" spans="2:11" s="39" customFormat="1" ht="15.75" customHeight="1">
      <c r="B21" s="126" t="s">
        <v>9</v>
      </c>
      <c r="C21" s="125" t="s">
        <v>10</v>
      </c>
      <c r="D21" s="125" t="s">
        <v>11</v>
      </c>
      <c r="E21" s="126" t="s">
        <v>62</v>
      </c>
      <c r="F21" s="158" t="s">
        <v>13</v>
      </c>
      <c r="G21" s="126" t="s">
        <v>14</v>
      </c>
      <c r="H21" s="107"/>
    </row>
    <row r="22" spans="2:11" ht="15">
      <c r="B22" s="327" t="s">
        <v>79</v>
      </c>
      <c r="C22" s="328"/>
      <c r="D22" s="237"/>
      <c r="E22" s="238"/>
      <c r="F22" s="238"/>
      <c r="G22" s="238"/>
      <c r="H22" s="8"/>
      <c r="I22" s="239"/>
      <c r="J22" s="239"/>
      <c r="K22" s="8"/>
    </row>
    <row r="23" spans="2:11" s="57" customFormat="1">
      <c r="B23" s="162" t="s">
        <v>71</v>
      </c>
      <c r="C23" s="163" t="s">
        <v>80</v>
      </c>
      <c r="D23" s="185"/>
      <c r="E23" s="43"/>
      <c r="F23" s="164"/>
      <c r="G23" s="124"/>
      <c r="I23" s="21"/>
      <c r="K23" s="21"/>
    </row>
    <row r="24" spans="2:11" s="57" customFormat="1" ht="12" customHeight="1">
      <c r="B24" s="135">
        <v>1</v>
      </c>
      <c r="C24" s="122" t="s">
        <v>132</v>
      </c>
      <c r="D24" s="186"/>
      <c r="E24" s="166"/>
      <c r="F24" s="111"/>
      <c r="G24" s="165"/>
      <c r="I24" s="21"/>
      <c r="K24" s="21"/>
    </row>
    <row r="25" spans="2:11" s="246" customFormat="1">
      <c r="B25" s="135"/>
      <c r="C25" s="12" t="s">
        <v>113</v>
      </c>
      <c r="D25" s="268" t="s">
        <v>2</v>
      </c>
      <c r="E25" s="269">
        <v>420</v>
      </c>
      <c r="F25" s="111"/>
      <c r="G25" s="28">
        <f>E25*F25</f>
        <v>0</v>
      </c>
      <c r="I25" s="247"/>
      <c r="K25" s="247"/>
    </row>
    <row r="26" spans="2:11" s="57" customFormat="1">
      <c r="B26" s="135"/>
      <c r="C26" s="270"/>
      <c r="D26" s="271"/>
      <c r="E26" s="272"/>
      <c r="F26" s="168"/>
      <c r="G26" s="165"/>
      <c r="I26" s="21"/>
      <c r="K26" s="21"/>
    </row>
    <row r="27" spans="2:11" s="57" customFormat="1" ht="12" customHeight="1">
      <c r="B27" s="135">
        <f>B24+1</f>
        <v>2</v>
      </c>
      <c r="C27" s="122" t="s">
        <v>130</v>
      </c>
      <c r="D27" s="186"/>
      <c r="E27" s="166"/>
      <c r="F27" s="111"/>
      <c r="G27" s="165"/>
      <c r="I27" s="21"/>
      <c r="K27" s="21"/>
    </row>
    <row r="28" spans="2:11" s="246" customFormat="1">
      <c r="B28" s="135"/>
      <c r="C28" s="12" t="s">
        <v>114</v>
      </c>
      <c r="D28" s="268" t="s">
        <v>2</v>
      </c>
      <c r="E28" s="269">
        <v>105</v>
      </c>
      <c r="F28" s="111"/>
      <c r="G28" s="28">
        <f>E28*F28</f>
        <v>0</v>
      </c>
      <c r="I28" s="247"/>
      <c r="K28" s="247"/>
    </row>
    <row r="29" spans="2:11" s="57" customFormat="1">
      <c r="B29" s="135"/>
      <c r="C29" s="270"/>
      <c r="D29" s="271"/>
      <c r="E29" s="272"/>
      <c r="F29" s="168"/>
      <c r="G29" s="165"/>
      <c r="I29" s="21"/>
      <c r="K29" s="21"/>
    </row>
    <row r="30" spans="2:11" s="57" customFormat="1" ht="40.5" customHeight="1">
      <c r="B30" s="135">
        <f>B27+1</f>
        <v>3</v>
      </c>
      <c r="C30" s="256" t="s">
        <v>218</v>
      </c>
      <c r="D30" s="257" t="s">
        <v>5</v>
      </c>
      <c r="E30" s="269">
        <v>2</v>
      </c>
      <c r="F30" s="111"/>
      <c r="G30" s="28">
        <f>E30*F30</f>
        <v>0</v>
      </c>
      <c r="I30" s="21"/>
      <c r="K30" s="21"/>
    </row>
    <row r="31" spans="2:11" s="57" customFormat="1">
      <c r="B31" s="135"/>
      <c r="C31" s="270"/>
      <c r="D31" s="271"/>
      <c r="E31" s="272"/>
      <c r="F31" s="168"/>
      <c r="G31" s="165"/>
      <c r="I31" s="21"/>
      <c r="K31" s="21"/>
    </row>
    <row r="32" spans="2:11" s="89" customFormat="1" ht="38.25">
      <c r="B32" s="135">
        <f>B30+1</f>
        <v>4</v>
      </c>
      <c r="C32" s="49" t="s">
        <v>115</v>
      </c>
      <c r="D32" s="191"/>
      <c r="E32" s="88"/>
      <c r="F32" s="41"/>
      <c r="G32" s="28"/>
    </row>
    <row r="33" spans="2:11" s="89" customFormat="1">
      <c r="B33" s="135"/>
      <c r="C33" s="49" t="s">
        <v>116</v>
      </c>
      <c r="D33" s="193" t="s">
        <v>2</v>
      </c>
      <c r="E33" s="108">
        <v>28</v>
      </c>
      <c r="F33" s="108"/>
      <c r="G33" s="28">
        <f>E33*F33</f>
        <v>0</v>
      </c>
    </row>
    <row r="34" spans="2:11" s="89" customFormat="1">
      <c r="B34" s="135"/>
      <c r="C34" s="49" t="s">
        <v>117</v>
      </c>
      <c r="D34" s="193" t="s">
        <v>2</v>
      </c>
      <c r="E34" s="108">
        <v>70</v>
      </c>
      <c r="F34" s="108"/>
      <c r="G34" s="28">
        <f>E34*F34</f>
        <v>0</v>
      </c>
    </row>
    <row r="35" spans="2:11" s="57" customFormat="1">
      <c r="B35" s="135"/>
      <c r="C35" s="13"/>
      <c r="D35" s="22"/>
      <c r="E35" s="32"/>
      <c r="F35" s="41"/>
      <c r="G35" s="28"/>
      <c r="I35" s="21"/>
      <c r="K35" s="21"/>
    </row>
    <row r="36" spans="2:11" s="93" customFormat="1" ht="15" customHeight="1">
      <c r="B36" s="135">
        <f>B32+1</f>
        <v>5</v>
      </c>
      <c r="C36" s="49" t="s">
        <v>118</v>
      </c>
      <c r="D36" s="191"/>
      <c r="E36" s="90"/>
      <c r="F36" s="41"/>
      <c r="G36" s="28"/>
      <c r="H36" s="92"/>
      <c r="I36" s="92"/>
      <c r="J36" s="92"/>
    </row>
    <row r="37" spans="2:11" s="57" customFormat="1">
      <c r="B37" s="135"/>
      <c r="C37" s="48" t="s">
        <v>119</v>
      </c>
      <c r="D37" s="191" t="s">
        <v>3</v>
      </c>
      <c r="E37" s="90">
        <v>78</v>
      </c>
      <c r="F37" s="41"/>
      <c r="G37" s="28">
        <f>E37*F37</f>
        <v>0</v>
      </c>
      <c r="I37" s="21"/>
      <c r="K37" s="21"/>
    </row>
    <row r="38" spans="2:11" s="131" customFormat="1">
      <c r="B38" s="135"/>
      <c r="C38" s="58"/>
      <c r="D38" s="189"/>
      <c r="E38" s="43"/>
      <c r="F38" s="41"/>
      <c r="G38" s="28"/>
      <c r="I38" s="132"/>
      <c r="K38" s="132"/>
    </row>
    <row r="39" spans="2:11" s="251" customFormat="1">
      <c r="B39" s="135">
        <f>B36+1</f>
        <v>6</v>
      </c>
      <c r="C39" s="49" t="s">
        <v>123</v>
      </c>
      <c r="D39" s="22"/>
      <c r="E39" s="32"/>
      <c r="F39" s="28"/>
      <c r="G39" s="91"/>
      <c r="K39" s="252"/>
    </row>
    <row r="40" spans="2:11" s="57" customFormat="1">
      <c r="B40" s="135"/>
      <c r="C40" s="13" t="s">
        <v>124</v>
      </c>
      <c r="D40" s="22" t="s">
        <v>3</v>
      </c>
      <c r="E40" s="32">
        <v>0</v>
      </c>
      <c r="F40" s="41"/>
      <c r="G40" s="28">
        <f>E40*F40</f>
        <v>0</v>
      </c>
      <c r="I40" s="21"/>
      <c r="K40" s="21"/>
    </row>
    <row r="41" spans="2:11" s="57" customFormat="1">
      <c r="B41" s="135"/>
      <c r="C41" s="13" t="s">
        <v>125</v>
      </c>
      <c r="D41" s="22" t="s">
        <v>3</v>
      </c>
      <c r="E41" s="32">
        <v>4</v>
      </c>
      <c r="F41" s="41"/>
      <c r="G41" s="28">
        <f>E41*F41</f>
        <v>0</v>
      </c>
      <c r="I41" s="21"/>
      <c r="K41" s="21"/>
    </row>
    <row r="42" spans="2:11" s="57" customFormat="1">
      <c r="B42" s="135"/>
      <c r="C42" s="13" t="s">
        <v>126</v>
      </c>
      <c r="D42" s="22" t="s">
        <v>3</v>
      </c>
      <c r="E42" s="32">
        <v>1</v>
      </c>
      <c r="F42" s="41"/>
      <c r="G42" s="28">
        <f>E42*F42</f>
        <v>0</v>
      </c>
      <c r="I42" s="21"/>
      <c r="K42" s="21"/>
    </row>
    <row r="43" spans="2:11" s="57" customFormat="1">
      <c r="B43" s="135"/>
      <c r="C43" s="13"/>
      <c r="D43" s="22"/>
      <c r="E43" s="32"/>
      <c r="F43" s="28"/>
      <c r="G43" s="28"/>
      <c r="I43" s="21"/>
      <c r="K43" s="21"/>
    </row>
    <row r="44" spans="2:11" s="251" customFormat="1" ht="89.25">
      <c r="B44" s="135">
        <f>B39+1</f>
        <v>7</v>
      </c>
      <c r="C44" s="49" t="s">
        <v>61</v>
      </c>
      <c r="D44" s="22"/>
      <c r="E44" s="32"/>
      <c r="F44" s="28"/>
      <c r="G44" s="91"/>
      <c r="K44" s="252"/>
    </row>
    <row r="45" spans="2:11" s="57" customFormat="1">
      <c r="B45" s="135"/>
      <c r="C45" s="13" t="s">
        <v>120</v>
      </c>
      <c r="D45" s="22" t="s">
        <v>3</v>
      </c>
      <c r="E45" s="32">
        <v>1</v>
      </c>
      <c r="F45" s="41"/>
      <c r="G45" s="28">
        <f>E45*F45</f>
        <v>0</v>
      </c>
      <c r="I45" s="21"/>
      <c r="K45" s="21"/>
    </row>
    <row r="46" spans="2:11" s="57" customFormat="1">
      <c r="B46" s="135"/>
      <c r="C46" s="13" t="s">
        <v>121</v>
      </c>
      <c r="D46" s="22" t="s">
        <v>3</v>
      </c>
      <c r="E46" s="32">
        <v>4</v>
      </c>
      <c r="F46" s="41"/>
      <c r="G46" s="28">
        <f>E46*F46</f>
        <v>0</v>
      </c>
      <c r="I46" s="21"/>
      <c r="K46" s="21"/>
    </row>
    <row r="47" spans="2:11" s="57" customFormat="1">
      <c r="B47" s="135"/>
      <c r="C47" s="13" t="s">
        <v>122</v>
      </c>
      <c r="D47" s="22" t="s">
        <v>3</v>
      </c>
      <c r="E47" s="32">
        <v>1</v>
      </c>
      <c r="F47" s="41"/>
      <c r="G47" s="28">
        <f>E47*F47</f>
        <v>0</v>
      </c>
      <c r="I47" s="21"/>
      <c r="K47" s="21"/>
    </row>
    <row r="48" spans="2:11" s="57" customFormat="1">
      <c r="B48" s="135"/>
      <c r="C48" s="13"/>
      <c r="D48" s="22"/>
      <c r="E48" s="32"/>
      <c r="F48" s="28"/>
      <c r="G48" s="28"/>
      <c r="I48" s="21"/>
      <c r="K48" s="21"/>
    </row>
    <row r="49" spans="2:11" s="57" customFormat="1">
      <c r="B49" s="135">
        <f>B44+1</f>
        <v>8</v>
      </c>
      <c r="C49" s="94" t="s">
        <v>127</v>
      </c>
      <c r="D49" s="257" t="s">
        <v>5</v>
      </c>
      <c r="E49" s="269">
        <v>1</v>
      </c>
      <c r="F49" s="111"/>
      <c r="G49" s="28">
        <f>E49*F49</f>
        <v>0</v>
      </c>
      <c r="I49" s="21"/>
      <c r="K49" s="21"/>
    </row>
    <row r="50" spans="2:11" s="57" customFormat="1">
      <c r="B50" s="135"/>
      <c r="C50" s="169"/>
      <c r="D50" s="187"/>
      <c r="E50" s="173"/>
      <c r="F50" s="168"/>
      <c r="G50" s="28"/>
      <c r="I50" s="21"/>
      <c r="K50" s="21"/>
    </row>
    <row r="51" spans="2:11" s="57" customFormat="1" ht="25.5">
      <c r="B51" s="135">
        <f>B49+1</f>
        <v>9</v>
      </c>
      <c r="C51" s="94" t="s">
        <v>128</v>
      </c>
      <c r="D51" s="257" t="s">
        <v>129</v>
      </c>
      <c r="E51" s="269">
        <v>200</v>
      </c>
      <c r="F51" s="111"/>
      <c r="G51" s="28">
        <f>E51*F51</f>
        <v>0</v>
      </c>
      <c r="I51" s="21"/>
      <c r="K51" s="21"/>
    </row>
    <row r="52" spans="2:11" s="57" customFormat="1">
      <c r="B52" s="135"/>
      <c r="C52" s="53"/>
      <c r="D52" s="257"/>
      <c r="E52" s="269"/>
      <c r="F52" s="111"/>
      <c r="G52" s="28"/>
      <c r="I52" s="21"/>
      <c r="K52" s="21"/>
    </row>
    <row r="53" spans="2:11" s="57" customFormat="1" ht="13.5" thickBot="1">
      <c r="B53" s="148"/>
      <c r="C53" s="170" t="s">
        <v>81</v>
      </c>
      <c r="D53" s="27"/>
      <c r="E53" s="46"/>
      <c r="F53" s="167"/>
      <c r="G53" s="35">
        <f>SUM(G24:G52)</f>
        <v>0</v>
      </c>
      <c r="I53" s="21"/>
      <c r="K53" s="21"/>
    </row>
    <row r="54" spans="2:11" s="57" customFormat="1">
      <c r="B54" s="149"/>
      <c r="C54" s="168"/>
      <c r="D54" s="23"/>
      <c r="E54" s="149"/>
      <c r="F54" s="168"/>
      <c r="G54" s="168"/>
      <c r="I54" s="21"/>
      <c r="K54" s="21"/>
    </row>
    <row r="55" spans="2:11" ht="15">
      <c r="B55" s="327" t="s">
        <v>82</v>
      </c>
      <c r="C55" s="328"/>
      <c r="D55" s="237"/>
      <c r="E55" s="238"/>
      <c r="F55" s="238"/>
      <c r="G55" s="238"/>
      <c r="H55" s="8"/>
      <c r="I55" s="239"/>
      <c r="J55" s="239"/>
      <c r="K55" s="8"/>
    </row>
    <row r="56" spans="2:11" s="57" customFormat="1" ht="25.5">
      <c r="B56" s="135">
        <v>1</v>
      </c>
      <c r="C56" s="12" t="s">
        <v>131</v>
      </c>
      <c r="D56" s="22"/>
      <c r="E56" s="32"/>
      <c r="F56" s="41"/>
      <c r="G56" s="28"/>
      <c r="I56" s="21"/>
      <c r="K56" s="21"/>
    </row>
    <row r="57" spans="2:11" s="246" customFormat="1">
      <c r="B57" s="135"/>
      <c r="C57" s="12" t="s">
        <v>137</v>
      </c>
      <c r="D57" s="22" t="s">
        <v>2</v>
      </c>
      <c r="E57" s="43">
        <v>44</v>
      </c>
      <c r="F57" s="28"/>
      <c r="G57" s="28">
        <f>E57*F57</f>
        <v>0</v>
      </c>
      <c r="I57" s="247"/>
      <c r="K57" s="247"/>
    </row>
    <row r="58" spans="2:11" s="57" customFormat="1">
      <c r="B58" s="135"/>
      <c r="C58" s="12"/>
      <c r="D58" s="22"/>
      <c r="E58" s="43"/>
      <c r="F58" s="41"/>
      <c r="G58" s="28"/>
      <c r="I58" s="21"/>
      <c r="K58" s="21"/>
    </row>
    <row r="59" spans="2:11" s="57" customFormat="1" ht="25.5">
      <c r="B59" s="135">
        <f>B56+1</f>
        <v>2</v>
      </c>
      <c r="C59" s="12" t="s">
        <v>133</v>
      </c>
      <c r="D59" s="22"/>
      <c r="E59" s="43"/>
      <c r="F59" s="41"/>
      <c r="G59" s="86"/>
      <c r="I59" s="21"/>
      <c r="K59" s="21"/>
    </row>
    <row r="60" spans="2:11" s="57" customFormat="1">
      <c r="B60" s="135"/>
      <c r="C60" s="12" t="s">
        <v>134</v>
      </c>
      <c r="D60" s="22" t="s">
        <v>2</v>
      </c>
      <c r="E60" s="43">
        <v>25</v>
      </c>
      <c r="F60" s="28"/>
      <c r="G60" s="28">
        <f t="shared" ref="G60:G68" si="0">E60*F60</f>
        <v>0</v>
      </c>
      <c r="I60" s="21"/>
      <c r="K60" s="21"/>
    </row>
    <row r="61" spans="2:11" s="57" customFormat="1">
      <c r="B61" s="135"/>
      <c r="C61" s="12" t="s">
        <v>234</v>
      </c>
      <c r="D61" s="22" t="s">
        <v>2</v>
      </c>
      <c r="E61" s="43">
        <v>25</v>
      </c>
      <c r="F61" s="28"/>
      <c r="G61" s="28">
        <f t="shared" si="0"/>
        <v>0</v>
      </c>
      <c r="I61" s="21"/>
      <c r="K61" s="21"/>
    </row>
    <row r="62" spans="2:11" s="57" customFormat="1">
      <c r="B62" s="135"/>
      <c r="C62" s="12" t="s">
        <v>241</v>
      </c>
      <c r="D62" s="22" t="s">
        <v>2</v>
      </c>
      <c r="E62" s="43">
        <v>32</v>
      </c>
      <c r="F62" s="28"/>
      <c r="G62" s="28">
        <f t="shared" si="0"/>
        <v>0</v>
      </c>
      <c r="I62" s="21"/>
      <c r="K62" s="21"/>
    </row>
    <row r="63" spans="2:11" s="57" customFormat="1">
      <c r="B63" s="135"/>
      <c r="C63" s="12" t="s">
        <v>240</v>
      </c>
      <c r="D63" s="22" t="s">
        <v>2</v>
      </c>
      <c r="E63" s="43">
        <v>60</v>
      </c>
      <c r="F63" s="28"/>
      <c r="G63" s="28">
        <f t="shared" si="0"/>
        <v>0</v>
      </c>
      <c r="I63" s="21"/>
      <c r="K63" s="21"/>
    </row>
    <row r="64" spans="2:11" s="57" customFormat="1">
      <c r="B64" s="135"/>
      <c r="C64" s="12" t="s">
        <v>282</v>
      </c>
      <c r="D64" s="22" t="s">
        <v>2</v>
      </c>
      <c r="E64" s="43">
        <v>20</v>
      </c>
      <c r="F64" s="28"/>
      <c r="G64" s="28">
        <f>E64*F64</f>
        <v>0</v>
      </c>
      <c r="I64" s="21"/>
      <c r="K64" s="21"/>
    </row>
    <row r="65" spans="1:11" s="57" customFormat="1">
      <c r="B65" s="135"/>
      <c r="C65" s="12" t="s">
        <v>109</v>
      </c>
      <c r="D65" s="22" t="s">
        <v>2</v>
      </c>
      <c r="E65" s="43">
        <v>225</v>
      </c>
      <c r="F65" s="28"/>
      <c r="G65" s="28">
        <f t="shared" si="0"/>
        <v>0</v>
      </c>
      <c r="I65" s="21"/>
      <c r="K65" s="21"/>
    </row>
    <row r="66" spans="1:11" s="57" customFormat="1">
      <c r="B66" s="135"/>
      <c r="C66" s="12" t="s">
        <v>110</v>
      </c>
      <c r="D66" s="22" t="s">
        <v>2</v>
      </c>
      <c r="E66" s="43">
        <v>40</v>
      </c>
      <c r="F66" s="28"/>
      <c r="G66" s="28">
        <f t="shared" si="0"/>
        <v>0</v>
      </c>
      <c r="I66" s="21"/>
      <c r="K66" s="21"/>
    </row>
    <row r="67" spans="1:11" s="57" customFormat="1">
      <c r="B67" s="135"/>
      <c r="C67" s="12" t="s">
        <v>111</v>
      </c>
      <c r="D67" s="22" t="s">
        <v>2</v>
      </c>
      <c r="E67" s="43">
        <v>195</v>
      </c>
      <c r="F67" s="28"/>
      <c r="G67" s="28">
        <f t="shared" si="0"/>
        <v>0</v>
      </c>
      <c r="I67" s="21"/>
      <c r="K67" s="21"/>
    </row>
    <row r="68" spans="1:11" s="57" customFormat="1">
      <c r="B68" s="135"/>
      <c r="C68" s="12" t="s">
        <v>112</v>
      </c>
      <c r="D68" s="22" t="s">
        <v>2</v>
      </c>
      <c r="E68" s="32">
        <v>60</v>
      </c>
      <c r="F68" s="28"/>
      <c r="G68" s="28">
        <f t="shared" si="0"/>
        <v>0</v>
      </c>
      <c r="I68" s="21"/>
      <c r="K68" s="21"/>
    </row>
    <row r="69" spans="1:11" s="248" customFormat="1">
      <c r="B69" s="135"/>
      <c r="C69" s="12"/>
      <c r="D69" s="22"/>
      <c r="E69" s="32"/>
      <c r="F69" s="41"/>
      <c r="G69" s="28"/>
      <c r="I69" s="249"/>
      <c r="K69" s="249"/>
    </row>
    <row r="70" spans="1:11" s="250" customFormat="1" ht="25.5">
      <c r="B70" s="135">
        <f>B59+1</f>
        <v>3</v>
      </c>
      <c r="C70" s="56" t="s">
        <v>245</v>
      </c>
      <c r="D70" s="188"/>
      <c r="E70" s="110"/>
      <c r="F70" s="41"/>
      <c r="G70" s="28"/>
      <c r="H70" s="57"/>
      <c r="I70" s="21"/>
      <c r="J70" s="57"/>
      <c r="K70" s="21"/>
    </row>
    <row r="71" spans="1:11" s="250" customFormat="1">
      <c r="B71" s="135"/>
      <c r="C71" s="56" t="s">
        <v>219</v>
      </c>
      <c r="D71" s="188" t="s">
        <v>2</v>
      </c>
      <c r="E71" s="43">
        <v>25</v>
      </c>
      <c r="F71" s="41"/>
      <c r="G71" s="28">
        <f t="shared" ref="G71:G76" si="1">E71*F71</f>
        <v>0</v>
      </c>
      <c r="H71" s="57"/>
      <c r="I71" s="21"/>
      <c r="J71" s="57"/>
      <c r="K71" s="21"/>
    </row>
    <row r="72" spans="1:11" s="250" customFormat="1">
      <c r="B72" s="135"/>
      <c r="C72" s="56" t="s">
        <v>244</v>
      </c>
      <c r="D72" s="188" t="s">
        <v>2</v>
      </c>
      <c r="E72" s="43">
        <v>25</v>
      </c>
      <c r="F72" s="41"/>
      <c r="G72" s="28">
        <f t="shared" si="1"/>
        <v>0</v>
      </c>
      <c r="H72" s="57"/>
      <c r="I72" s="21"/>
      <c r="J72" s="57"/>
      <c r="K72" s="21"/>
    </row>
    <row r="73" spans="1:11" s="250" customFormat="1">
      <c r="B73" s="135"/>
      <c r="C73" s="56" t="s">
        <v>246</v>
      </c>
      <c r="D73" s="188" t="s">
        <v>2</v>
      </c>
      <c r="E73" s="43">
        <v>40</v>
      </c>
      <c r="F73" s="41"/>
      <c r="G73" s="28">
        <f t="shared" si="1"/>
        <v>0</v>
      </c>
      <c r="H73" s="57"/>
      <c r="I73" s="21"/>
      <c r="J73" s="57"/>
      <c r="K73" s="21"/>
    </row>
    <row r="74" spans="1:11" s="250" customFormat="1">
      <c r="B74" s="135"/>
      <c r="C74" s="56" t="s">
        <v>107</v>
      </c>
      <c r="D74" s="188" t="s">
        <v>2</v>
      </c>
      <c r="E74" s="43">
        <v>15</v>
      </c>
      <c r="F74" s="41"/>
      <c r="G74" s="28">
        <f t="shared" si="1"/>
        <v>0</v>
      </c>
      <c r="H74" s="57"/>
      <c r="I74" s="21"/>
      <c r="J74" s="57"/>
      <c r="K74" s="21"/>
    </row>
    <row r="75" spans="1:11" s="250" customFormat="1">
      <c r="B75" s="135"/>
      <c r="C75" s="56" t="s">
        <v>135</v>
      </c>
      <c r="D75" s="188" t="s">
        <v>2</v>
      </c>
      <c r="E75" s="171">
        <v>38</v>
      </c>
      <c r="F75" s="41"/>
      <c r="G75" s="28">
        <f t="shared" si="1"/>
        <v>0</v>
      </c>
      <c r="H75" s="57"/>
      <c r="I75" s="21"/>
      <c r="J75" s="57"/>
      <c r="K75" s="21"/>
    </row>
    <row r="76" spans="1:11" s="250" customFormat="1">
      <c r="B76" s="135"/>
      <c r="C76" s="56" t="s">
        <v>136</v>
      </c>
      <c r="D76" s="188" t="s">
        <v>2</v>
      </c>
      <c r="E76" s="43">
        <v>45</v>
      </c>
      <c r="F76" s="41"/>
      <c r="G76" s="28">
        <f t="shared" si="1"/>
        <v>0</v>
      </c>
      <c r="H76" s="57"/>
      <c r="I76" s="21"/>
      <c r="J76" s="57"/>
      <c r="K76" s="21"/>
    </row>
    <row r="77" spans="1:11" s="250" customFormat="1">
      <c r="A77" s="57"/>
      <c r="B77" s="135"/>
      <c r="C77" s="56"/>
      <c r="D77" s="188"/>
      <c r="E77" s="43"/>
      <c r="F77" s="41"/>
      <c r="G77" s="28"/>
      <c r="H77" s="57"/>
      <c r="I77" s="21"/>
      <c r="J77" s="57"/>
      <c r="K77" s="21"/>
    </row>
    <row r="78" spans="1:11" s="57" customFormat="1" ht="38.25" customHeight="1">
      <c r="B78" s="135">
        <f>B70+1</f>
        <v>4</v>
      </c>
      <c r="C78" s="12" t="s">
        <v>250</v>
      </c>
      <c r="D78" s="22"/>
      <c r="E78" s="43"/>
      <c r="F78" s="41"/>
      <c r="G78" s="28"/>
      <c r="I78" s="21"/>
      <c r="K78" s="21"/>
    </row>
    <row r="79" spans="1:11" s="57" customFormat="1">
      <c r="B79" s="135"/>
      <c r="C79" s="48" t="s">
        <v>247</v>
      </c>
      <c r="D79" s="22" t="s">
        <v>2</v>
      </c>
      <c r="E79" s="43">
        <v>47</v>
      </c>
      <c r="F79" s="41"/>
      <c r="G79" s="28">
        <f>E79*F79</f>
        <v>0</v>
      </c>
      <c r="I79" s="21"/>
      <c r="K79" s="21"/>
    </row>
    <row r="80" spans="1:11" s="57" customFormat="1">
      <c r="B80" s="135"/>
      <c r="C80" s="48" t="s">
        <v>248</v>
      </c>
      <c r="D80" s="22" t="s">
        <v>2</v>
      </c>
      <c r="E80" s="43">
        <v>16</v>
      </c>
      <c r="F80" s="41"/>
      <c r="G80" s="28">
        <f>E80*F80</f>
        <v>0</v>
      </c>
      <c r="I80" s="21"/>
      <c r="K80" s="21"/>
    </row>
    <row r="81" spans="2:11" s="57" customFormat="1">
      <c r="B81" s="135"/>
      <c r="C81" s="48" t="s">
        <v>249</v>
      </c>
      <c r="D81" s="22" t="s">
        <v>2</v>
      </c>
      <c r="E81" s="43">
        <v>143</v>
      </c>
      <c r="F81" s="41"/>
      <c r="G81" s="28">
        <f>E81*F81</f>
        <v>0</v>
      </c>
      <c r="I81" s="21"/>
      <c r="K81" s="21"/>
    </row>
    <row r="82" spans="2:11" s="57" customFormat="1">
      <c r="B82" s="135"/>
      <c r="C82" s="42"/>
      <c r="D82" s="22"/>
      <c r="E82" s="32"/>
      <c r="F82" s="41"/>
      <c r="G82" s="28"/>
      <c r="I82" s="21"/>
      <c r="K82" s="21"/>
    </row>
    <row r="83" spans="2:11" s="57" customFormat="1" ht="40.5" customHeight="1">
      <c r="B83" s="135">
        <f>B78+1</f>
        <v>5</v>
      </c>
      <c r="C83" s="48" t="s">
        <v>141</v>
      </c>
      <c r="D83" s="189"/>
      <c r="E83" s="41"/>
      <c r="F83" s="41"/>
      <c r="G83" s="28"/>
      <c r="I83" s="21"/>
      <c r="K83" s="21"/>
    </row>
    <row r="84" spans="2:11" s="131" customFormat="1">
      <c r="B84" s="135"/>
      <c r="C84" s="58" t="s">
        <v>89</v>
      </c>
      <c r="D84" s="190" t="s">
        <v>2</v>
      </c>
      <c r="E84" s="43">
        <v>100</v>
      </c>
      <c r="F84" s="41"/>
      <c r="G84" s="28">
        <f>E84*F84</f>
        <v>0</v>
      </c>
      <c r="I84" s="132"/>
      <c r="K84" s="132"/>
    </row>
    <row r="85" spans="2:11" s="57" customFormat="1">
      <c r="B85" s="135"/>
      <c r="C85" s="42"/>
      <c r="D85" s="22"/>
      <c r="E85" s="32"/>
      <c r="F85" s="41"/>
      <c r="G85" s="28"/>
      <c r="I85" s="21"/>
      <c r="K85" s="21"/>
    </row>
    <row r="86" spans="2:11" s="93" customFormat="1" ht="30.75" customHeight="1">
      <c r="B86" s="135">
        <f>B83+1</f>
        <v>6</v>
      </c>
      <c r="C86" s="49" t="s">
        <v>59</v>
      </c>
      <c r="D86" s="191" t="s">
        <v>2</v>
      </c>
      <c r="E86" s="90">
        <v>2</v>
      </c>
      <c r="F86" s="41"/>
      <c r="G86" s="28">
        <f>E86*F86</f>
        <v>0</v>
      </c>
      <c r="H86" s="92"/>
      <c r="I86" s="92"/>
      <c r="J86" s="92"/>
    </row>
    <row r="87" spans="2:11" s="131" customFormat="1">
      <c r="B87" s="135"/>
      <c r="C87" s="58"/>
      <c r="D87" s="190"/>
      <c r="E87" s="258"/>
      <c r="F87" s="41"/>
      <c r="G87" s="28"/>
      <c r="I87" s="132"/>
      <c r="K87" s="132"/>
    </row>
    <row r="88" spans="2:11" s="93" customFormat="1" ht="27.75" customHeight="1">
      <c r="B88" s="135">
        <f>B86+1</f>
        <v>7</v>
      </c>
      <c r="C88" s="49" t="s">
        <v>255</v>
      </c>
      <c r="D88" s="191"/>
      <c r="E88" s="90"/>
      <c r="F88" s="41"/>
      <c r="G88" s="28"/>
      <c r="H88" s="92"/>
      <c r="I88" s="92"/>
      <c r="J88" s="92"/>
    </row>
    <row r="89" spans="2:11" s="131" customFormat="1">
      <c r="B89" s="135"/>
      <c r="C89" s="58" t="s">
        <v>251</v>
      </c>
      <c r="D89" s="190" t="s">
        <v>2</v>
      </c>
      <c r="E89" s="43">
        <v>5</v>
      </c>
      <c r="F89" s="41"/>
      <c r="G89" s="28">
        <f>E89*F89</f>
        <v>0</v>
      </c>
      <c r="I89" s="132"/>
      <c r="K89" s="132"/>
    </row>
    <row r="90" spans="2:11" s="131" customFormat="1">
      <c r="B90" s="135"/>
      <c r="C90" s="58" t="s">
        <v>252</v>
      </c>
      <c r="D90" s="190" t="s">
        <v>2</v>
      </c>
      <c r="E90" s="43">
        <v>40</v>
      </c>
      <c r="F90" s="41"/>
      <c r="G90" s="28">
        <f>E90*F90</f>
        <v>0</v>
      </c>
      <c r="I90" s="132"/>
      <c r="K90" s="132"/>
    </row>
    <row r="91" spans="2:11" s="131" customFormat="1">
      <c r="B91" s="135"/>
      <c r="C91" s="58"/>
      <c r="D91" s="190"/>
      <c r="E91" s="43"/>
      <c r="F91" s="41"/>
      <c r="G91" s="28"/>
      <c r="I91" s="132"/>
      <c r="K91" s="132"/>
    </row>
    <row r="92" spans="2:11" s="57" customFormat="1">
      <c r="B92" s="135">
        <f>B88+1</f>
        <v>8</v>
      </c>
      <c r="C92" s="13" t="s">
        <v>50</v>
      </c>
      <c r="D92" s="22" t="s">
        <v>3</v>
      </c>
      <c r="E92" s="32">
        <v>5</v>
      </c>
      <c r="F92" s="41"/>
      <c r="G92" s="28">
        <f>E92*F92</f>
        <v>0</v>
      </c>
      <c r="I92" s="21"/>
      <c r="K92" s="21"/>
    </row>
    <row r="93" spans="2:11" s="57" customFormat="1">
      <c r="B93" s="135"/>
      <c r="C93" s="13"/>
      <c r="D93" s="22"/>
      <c r="E93" s="32"/>
      <c r="F93" s="41"/>
      <c r="G93" s="28"/>
      <c r="I93" s="21"/>
      <c r="K93" s="21"/>
    </row>
    <row r="94" spans="2:11" s="89" customFormat="1" ht="25.5">
      <c r="B94" s="135">
        <f>B92+1</f>
        <v>9</v>
      </c>
      <c r="C94" s="49" t="s">
        <v>49</v>
      </c>
      <c r="D94" s="191"/>
      <c r="E94" s="88"/>
      <c r="F94" s="41"/>
      <c r="G94" s="114"/>
    </row>
    <row r="95" spans="2:11" s="89" customFormat="1">
      <c r="B95" s="135"/>
      <c r="C95" s="49" t="s">
        <v>138</v>
      </c>
      <c r="D95" s="191" t="s">
        <v>2</v>
      </c>
      <c r="E95" s="90">
        <v>22</v>
      </c>
      <c r="F95" s="41"/>
      <c r="G95" s="114">
        <f>E95*F95</f>
        <v>0</v>
      </c>
    </row>
    <row r="96" spans="2:11" s="89" customFormat="1">
      <c r="B96" s="135"/>
      <c r="C96" s="49"/>
      <c r="D96" s="191"/>
      <c r="E96" s="90"/>
      <c r="F96" s="41"/>
      <c r="G96" s="114"/>
    </row>
    <row r="97" spans="2:11" s="89" customFormat="1" ht="25.5">
      <c r="B97" s="135">
        <f>B94+1</f>
        <v>10</v>
      </c>
      <c r="C97" s="49" t="s">
        <v>275</v>
      </c>
      <c r="D97" s="191"/>
      <c r="E97" s="88"/>
      <c r="F97" s="41"/>
      <c r="G97" s="114"/>
    </row>
    <row r="98" spans="2:11" s="89" customFormat="1">
      <c r="B98" s="135"/>
      <c r="C98" s="49" t="s">
        <v>276</v>
      </c>
      <c r="D98" s="191" t="s">
        <v>2</v>
      </c>
      <c r="E98" s="90">
        <v>12</v>
      </c>
      <c r="F98" s="41"/>
      <c r="G98" s="114">
        <f>E98*F98</f>
        <v>0</v>
      </c>
    </row>
    <row r="99" spans="2:11" s="89" customFormat="1">
      <c r="B99" s="135"/>
      <c r="C99" s="49"/>
      <c r="D99" s="191"/>
      <c r="E99" s="90"/>
      <c r="F99" s="41"/>
      <c r="G99" s="114"/>
    </row>
    <row r="100" spans="2:11" s="89" customFormat="1">
      <c r="B100" s="135">
        <f>B97+1</f>
        <v>11</v>
      </c>
      <c r="C100" s="49" t="s">
        <v>145</v>
      </c>
      <c r="D100" s="191" t="s">
        <v>3</v>
      </c>
      <c r="E100" s="90">
        <v>0</v>
      </c>
      <c r="F100" s="41"/>
      <c r="G100" s="114">
        <f>E100*F100</f>
        <v>0</v>
      </c>
    </row>
    <row r="101" spans="2:11" s="89" customFormat="1">
      <c r="B101" s="135"/>
      <c r="C101" s="49"/>
      <c r="D101" s="191"/>
      <c r="E101" s="90"/>
      <c r="F101" s="41"/>
      <c r="G101" s="114"/>
    </row>
    <row r="102" spans="2:11" s="89" customFormat="1" ht="38.25">
      <c r="B102" s="135">
        <f>B100+1</f>
        <v>12</v>
      </c>
      <c r="C102" s="49" t="s">
        <v>51</v>
      </c>
      <c r="D102" s="191"/>
      <c r="E102" s="88"/>
      <c r="F102" s="41"/>
      <c r="G102" s="28"/>
    </row>
    <row r="103" spans="2:11" s="89" customFormat="1">
      <c r="B103" s="135"/>
      <c r="C103" s="49" t="s">
        <v>220</v>
      </c>
      <c r="D103" s="193" t="s">
        <v>2</v>
      </c>
      <c r="E103" s="108">
        <v>10</v>
      </c>
      <c r="F103" s="108"/>
      <c r="G103" s="28">
        <f>E103*F103</f>
        <v>0</v>
      </c>
    </row>
    <row r="104" spans="2:11" s="89" customFormat="1">
      <c r="B104" s="135"/>
      <c r="C104" s="49" t="s">
        <v>221</v>
      </c>
      <c r="D104" s="193" t="s">
        <v>2</v>
      </c>
      <c r="E104" s="108">
        <v>12</v>
      </c>
      <c r="F104" s="108"/>
      <c r="G104" s="28">
        <f>E104*F104</f>
        <v>0</v>
      </c>
    </row>
    <row r="105" spans="2:11" s="89" customFormat="1">
      <c r="B105" s="135"/>
      <c r="C105" s="49" t="s">
        <v>207</v>
      </c>
      <c r="D105" s="193" t="s">
        <v>2</v>
      </c>
      <c r="E105" s="108">
        <v>26</v>
      </c>
      <c r="F105" s="108"/>
      <c r="G105" s="28">
        <f>E105*F105</f>
        <v>0</v>
      </c>
    </row>
    <row r="106" spans="2:11" s="89" customFormat="1">
      <c r="B106" s="135"/>
      <c r="C106" s="49" t="s">
        <v>238</v>
      </c>
      <c r="D106" s="193" t="s">
        <v>2</v>
      </c>
      <c r="E106" s="108">
        <v>4</v>
      </c>
      <c r="F106" s="108"/>
      <c r="G106" s="28">
        <f>E106*F106</f>
        <v>0</v>
      </c>
    </row>
    <row r="107" spans="2:11" s="57" customFormat="1">
      <c r="B107" s="135"/>
      <c r="C107" s="13"/>
      <c r="D107" s="22"/>
      <c r="E107" s="32"/>
      <c r="F107" s="41"/>
      <c r="G107" s="28"/>
      <c r="I107" s="21"/>
      <c r="K107" s="21"/>
    </row>
    <row r="108" spans="2:11" s="57" customFormat="1" ht="25.5">
      <c r="B108" s="135">
        <f>B102+1</f>
        <v>13</v>
      </c>
      <c r="C108" s="13" t="s">
        <v>277</v>
      </c>
      <c r="D108" s="22" t="s">
        <v>3</v>
      </c>
      <c r="E108" s="32">
        <v>1</v>
      </c>
      <c r="F108" s="41"/>
      <c r="G108" s="28">
        <f>E108*F108</f>
        <v>0</v>
      </c>
      <c r="I108" s="21"/>
      <c r="K108" s="21"/>
    </row>
    <row r="109" spans="2:11" s="89" customFormat="1">
      <c r="B109" s="135"/>
      <c r="C109" s="49"/>
      <c r="D109" s="191"/>
      <c r="E109" s="90"/>
      <c r="F109" s="41"/>
      <c r="G109" s="114"/>
    </row>
    <row r="110" spans="2:11" s="57" customFormat="1">
      <c r="B110" s="135">
        <f>B108+1</f>
        <v>14</v>
      </c>
      <c r="C110" s="13" t="s">
        <v>23</v>
      </c>
      <c r="D110" s="22" t="s">
        <v>3</v>
      </c>
      <c r="E110" s="32">
        <v>3</v>
      </c>
      <c r="F110" s="41"/>
      <c r="G110" s="28">
        <f>E110*F110</f>
        <v>0</v>
      </c>
      <c r="H110" s="89"/>
      <c r="I110" s="21"/>
      <c r="K110" s="21"/>
    </row>
    <row r="111" spans="2:11" s="131" customFormat="1">
      <c r="B111" s="135"/>
      <c r="C111" s="44"/>
      <c r="D111" s="189"/>
      <c r="E111" s="43"/>
      <c r="F111" s="41"/>
      <c r="G111" s="28"/>
      <c r="I111" s="132"/>
      <c r="K111" s="132"/>
    </row>
    <row r="112" spans="2:11" s="57" customFormat="1">
      <c r="B112" s="135">
        <f>B110+1</f>
        <v>15</v>
      </c>
      <c r="C112" s="13" t="s">
        <v>6</v>
      </c>
      <c r="D112" s="22" t="s">
        <v>3</v>
      </c>
      <c r="E112" s="43">
        <v>20</v>
      </c>
      <c r="F112" s="127"/>
      <c r="G112" s="28">
        <f>E112*F112</f>
        <v>0</v>
      </c>
      <c r="I112" s="21"/>
      <c r="K112" s="21"/>
    </row>
    <row r="113" spans="2:255" s="57" customFormat="1">
      <c r="B113" s="135"/>
      <c r="C113" s="12"/>
      <c r="D113" s="20"/>
      <c r="E113" s="112"/>
      <c r="F113" s="41"/>
      <c r="G113" s="28"/>
      <c r="H113" s="21"/>
      <c r="K113" s="21"/>
    </row>
    <row r="114" spans="2:255" s="49" customFormat="1">
      <c r="B114" s="135">
        <f>B112+1</f>
        <v>16</v>
      </c>
      <c r="C114" s="49" t="s">
        <v>83</v>
      </c>
      <c r="D114" s="193" t="s">
        <v>3</v>
      </c>
      <c r="E114" s="108">
        <v>3</v>
      </c>
      <c r="F114" s="41"/>
      <c r="G114" s="28">
        <f>E114*F114</f>
        <v>0</v>
      </c>
      <c r="H114" s="57"/>
      <c r="IT114" s="57"/>
      <c r="IU114" s="57"/>
    </row>
    <row r="115" spans="2:255" s="57" customFormat="1">
      <c r="B115" s="135"/>
      <c r="C115" s="13"/>
      <c r="D115" s="22"/>
      <c r="E115" s="32"/>
      <c r="F115" s="41"/>
      <c r="G115" s="28"/>
      <c r="I115" s="21"/>
      <c r="K115" s="21"/>
    </row>
    <row r="116" spans="2:255" s="57" customFormat="1" ht="29.25" customHeight="1">
      <c r="B116" s="135">
        <f>B114+1</f>
        <v>17</v>
      </c>
      <c r="C116" s="49" t="s">
        <v>139</v>
      </c>
      <c r="D116" s="193"/>
      <c r="E116" s="108"/>
      <c r="F116" s="41"/>
      <c r="G116" s="28"/>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c r="CX116" s="49"/>
      <c r="CY116" s="49"/>
      <c r="CZ116" s="49"/>
      <c r="DA116" s="49"/>
      <c r="DB116" s="49"/>
      <c r="DC116" s="49"/>
      <c r="DD116" s="49"/>
      <c r="DE116" s="49"/>
      <c r="DF116" s="49"/>
      <c r="DG116" s="49"/>
      <c r="DH116" s="49"/>
      <c r="DI116" s="49"/>
      <c r="DJ116" s="49"/>
      <c r="DK116" s="49"/>
      <c r="DL116" s="49"/>
      <c r="DM116" s="49"/>
      <c r="DN116" s="49"/>
      <c r="DO116" s="49"/>
      <c r="DP116" s="49"/>
      <c r="DQ116" s="49"/>
      <c r="DR116" s="49"/>
      <c r="DS116" s="49"/>
      <c r="DT116" s="49"/>
      <c r="DU116" s="49"/>
      <c r="DV116" s="49"/>
      <c r="DW116" s="49"/>
      <c r="DX116" s="49"/>
      <c r="DY116" s="49"/>
      <c r="DZ116" s="49"/>
      <c r="EA116" s="49"/>
      <c r="EB116" s="49"/>
      <c r="EC116" s="49"/>
      <c r="ED116" s="49"/>
      <c r="EE116" s="49"/>
      <c r="EF116" s="49"/>
      <c r="EG116" s="49"/>
      <c r="EH116" s="49"/>
      <c r="EI116" s="49"/>
      <c r="EJ116" s="49"/>
      <c r="EK116" s="49"/>
      <c r="EL116" s="49"/>
      <c r="EM116" s="49"/>
      <c r="EN116" s="49"/>
      <c r="EO116" s="49"/>
      <c r="EP116" s="49"/>
      <c r="EQ116" s="49"/>
      <c r="ER116" s="49"/>
      <c r="ES116" s="49"/>
      <c r="ET116" s="49"/>
      <c r="EU116" s="49"/>
      <c r="EV116" s="49"/>
      <c r="EW116" s="49"/>
      <c r="EX116" s="49"/>
      <c r="EY116" s="49"/>
      <c r="EZ116" s="49"/>
      <c r="FA116" s="49"/>
      <c r="FB116" s="49"/>
      <c r="FC116" s="49"/>
      <c r="FD116" s="49"/>
      <c r="FE116" s="49"/>
      <c r="FF116" s="49"/>
      <c r="FG116" s="49"/>
      <c r="FH116" s="49"/>
      <c r="FI116" s="49"/>
      <c r="FJ116" s="49"/>
      <c r="FK116" s="49"/>
      <c r="FL116" s="49"/>
      <c r="FM116" s="49"/>
      <c r="FN116" s="49"/>
      <c r="FO116" s="49"/>
      <c r="FP116" s="49"/>
      <c r="FQ116" s="49"/>
      <c r="FR116" s="49"/>
      <c r="FS116" s="49"/>
      <c r="FT116" s="49"/>
      <c r="FU116" s="49"/>
      <c r="FV116" s="49"/>
      <c r="FW116" s="49"/>
      <c r="FX116" s="49"/>
      <c r="FY116" s="49"/>
      <c r="FZ116" s="49"/>
      <c r="GA116" s="49"/>
      <c r="GB116" s="49"/>
      <c r="GC116" s="49"/>
      <c r="GD116" s="49"/>
      <c r="GE116" s="49"/>
      <c r="GF116" s="49"/>
      <c r="GG116" s="49"/>
      <c r="GH116" s="49"/>
      <c r="GI116" s="49"/>
      <c r="GJ116" s="49"/>
      <c r="GK116" s="49"/>
      <c r="GL116" s="49"/>
      <c r="GM116" s="49"/>
      <c r="GN116" s="49"/>
      <c r="GO116" s="49"/>
      <c r="GP116" s="49"/>
      <c r="GQ116" s="49"/>
      <c r="GR116" s="49"/>
      <c r="GS116" s="49"/>
      <c r="GT116" s="49"/>
      <c r="GU116" s="49"/>
      <c r="GV116" s="49"/>
      <c r="GW116" s="49"/>
      <c r="GX116" s="49"/>
      <c r="GY116" s="49"/>
      <c r="GZ116" s="49"/>
      <c r="HA116" s="49"/>
      <c r="HB116" s="49"/>
      <c r="HC116" s="49"/>
      <c r="HD116" s="49"/>
      <c r="HE116" s="49"/>
      <c r="HF116" s="49"/>
      <c r="HG116" s="49"/>
      <c r="HH116" s="49"/>
      <c r="HI116" s="49"/>
      <c r="HJ116" s="49"/>
      <c r="HK116" s="49"/>
      <c r="HL116" s="49"/>
      <c r="HM116" s="49"/>
      <c r="HN116" s="49"/>
      <c r="HO116" s="49"/>
      <c r="HP116" s="49"/>
      <c r="HQ116" s="49"/>
      <c r="HR116" s="49"/>
      <c r="HS116" s="49"/>
      <c r="HT116" s="49"/>
      <c r="HU116" s="49"/>
      <c r="HV116" s="49"/>
      <c r="HW116" s="49"/>
      <c r="HX116" s="49"/>
      <c r="HY116" s="49"/>
      <c r="HZ116" s="49"/>
      <c r="IA116" s="49"/>
      <c r="IB116" s="49"/>
      <c r="IC116" s="49"/>
      <c r="ID116" s="49"/>
      <c r="IE116" s="49"/>
      <c r="IF116" s="49"/>
      <c r="IG116" s="49"/>
      <c r="IH116" s="49"/>
      <c r="II116" s="49"/>
      <c r="IJ116" s="49"/>
      <c r="IK116" s="49"/>
      <c r="IL116" s="49"/>
      <c r="IM116" s="49"/>
      <c r="IN116" s="49"/>
      <c r="IO116" s="49"/>
      <c r="IP116" s="49"/>
      <c r="IQ116" s="49"/>
      <c r="IR116" s="49"/>
      <c r="IS116" s="49"/>
    </row>
    <row r="117" spans="2:255" s="131" customFormat="1">
      <c r="B117" s="135"/>
      <c r="C117" s="58" t="s">
        <v>24</v>
      </c>
      <c r="D117" s="189" t="s">
        <v>3</v>
      </c>
      <c r="E117" s="43">
        <v>3</v>
      </c>
      <c r="F117" s="41"/>
      <c r="G117" s="28">
        <f>E117*F117</f>
        <v>0</v>
      </c>
      <c r="I117" s="132"/>
      <c r="K117" s="132"/>
    </row>
    <row r="118" spans="2:255" s="131" customFormat="1">
      <c r="B118" s="135"/>
      <c r="C118" s="58" t="s">
        <v>52</v>
      </c>
      <c r="D118" s="189" t="s">
        <v>3</v>
      </c>
      <c r="E118" s="43">
        <v>3</v>
      </c>
      <c r="F118" s="41"/>
      <c r="G118" s="28">
        <f>E118*F118</f>
        <v>0</v>
      </c>
      <c r="I118" s="132"/>
      <c r="K118" s="132"/>
    </row>
    <row r="119" spans="2:255" s="131" customFormat="1">
      <c r="B119" s="135"/>
      <c r="C119" s="58" t="s">
        <v>284</v>
      </c>
      <c r="D119" s="189" t="s">
        <v>3</v>
      </c>
      <c r="E119" s="43">
        <v>2</v>
      </c>
      <c r="F119" s="41"/>
      <c r="G119" s="28">
        <f>E119*F119</f>
        <v>0</v>
      </c>
      <c r="I119" s="132"/>
      <c r="K119" s="132"/>
    </row>
    <row r="120" spans="2:255" s="57" customFormat="1" ht="6.75" customHeight="1">
      <c r="B120" s="135"/>
      <c r="C120" s="13"/>
      <c r="D120" s="22"/>
      <c r="E120" s="32"/>
      <c r="F120" s="41"/>
      <c r="G120" s="28"/>
      <c r="I120" s="21"/>
      <c r="K120" s="21"/>
    </row>
    <row r="121" spans="2:255" s="57" customFormat="1" ht="29.25" customHeight="1">
      <c r="B121" s="135">
        <f>B116+1</f>
        <v>18</v>
      </c>
      <c r="C121" s="49" t="s">
        <v>283</v>
      </c>
      <c r="D121" s="193"/>
      <c r="E121" s="108"/>
      <c r="F121" s="41"/>
      <c r="G121" s="28"/>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c r="BP121" s="49"/>
      <c r="BQ121" s="49"/>
      <c r="BR121" s="49"/>
      <c r="BS121" s="49"/>
      <c r="BT121" s="49"/>
      <c r="BU121" s="49"/>
      <c r="BV121" s="49"/>
      <c r="BW121" s="49"/>
      <c r="BX121" s="49"/>
      <c r="BY121" s="49"/>
      <c r="BZ121" s="49"/>
      <c r="CA121" s="49"/>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c r="CX121" s="49"/>
      <c r="CY121" s="49"/>
      <c r="CZ121" s="49"/>
      <c r="DA121" s="49"/>
      <c r="DB121" s="49"/>
      <c r="DC121" s="49"/>
      <c r="DD121" s="49"/>
      <c r="DE121" s="49"/>
      <c r="DF121" s="49"/>
      <c r="DG121" s="49"/>
      <c r="DH121" s="49"/>
      <c r="DI121" s="49"/>
      <c r="DJ121" s="49"/>
      <c r="DK121" s="49"/>
      <c r="DL121" s="49"/>
      <c r="DM121" s="49"/>
      <c r="DN121" s="49"/>
      <c r="DO121" s="49"/>
      <c r="DP121" s="49"/>
      <c r="DQ121" s="49"/>
      <c r="DR121" s="49"/>
      <c r="DS121" s="49"/>
      <c r="DT121" s="49"/>
      <c r="DU121" s="49"/>
      <c r="DV121" s="49"/>
      <c r="DW121" s="49"/>
      <c r="DX121" s="49"/>
      <c r="DY121" s="49"/>
      <c r="DZ121" s="49"/>
      <c r="EA121" s="49"/>
      <c r="EB121" s="49"/>
      <c r="EC121" s="49"/>
      <c r="ED121" s="49"/>
      <c r="EE121" s="49"/>
      <c r="EF121" s="49"/>
      <c r="EG121" s="49"/>
      <c r="EH121" s="49"/>
      <c r="EI121" s="49"/>
      <c r="EJ121" s="49"/>
      <c r="EK121" s="49"/>
      <c r="EL121" s="49"/>
      <c r="EM121" s="49"/>
      <c r="EN121" s="49"/>
      <c r="EO121" s="49"/>
      <c r="EP121" s="49"/>
      <c r="EQ121" s="49"/>
      <c r="ER121" s="49"/>
      <c r="ES121" s="49"/>
      <c r="ET121" s="49"/>
      <c r="EU121" s="49"/>
      <c r="EV121" s="49"/>
      <c r="EW121" s="49"/>
      <c r="EX121" s="49"/>
      <c r="EY121" s="49"/>
      <c r="EZ121" s="49"/>
      <c r="FA121" s="49"/>
      <c r="FB121" s="49"/>
      <c r="FC121" s="49"/>
      <c r="FD121" s="49"/>
      <c r="FE121" s="49"/>
      <c r="FF121" s="49"/>
      <c r="FG121" s="49"/>
      <c r="FH121" s="49"/>
      <c r="FI121" s="49"/>
      <c r="FJ121" s="49"/>
      <c r="FK121" s="49"/>
      <c r="FL121" s="49"/>
      <c r="FM121" s="49"/>
      <c r="FN121" s="49"/>
      <c r="FO121" s="49"/>
      <c r="FP121" s="49"/>
      <c r="FQ121" s="49"/>
      <c r="FR121" s="49"/>
      <c r="FS121" s="49"/>
      <c r="FT121" s="49"/>
      <c r="FU121" s="49"/>
      <c r="FV121" s="49"/>
      <c r="FW121" s="49"/>
      <c r="FX121" s="49"/>
      <c r="FY121" s="49"/>
      <c r="FZ121" s="49"/>
      <c r="GA121" s="49"/>
      <c r="GB121" s="49"/>
      <c r="GC121" s="49"/>
      <c r="GD121" s="49"/>
      <c r="GE121" s="49"/>
      <c r="GF121" s="49"/>
      <c r="GG121" s="49"/>
      <c r="GH121" s="49"/>
      <c r="GI121" s="49"/>
      <c r="GJ121" s="49"/>
      <c r="GK121" s="49"/>
      <c r="GL121" s="49"/>
      <c r="GM121" s="49"/>
      <c r="GN121" s="49"/>
      <c r="GO121" s="49"/>
      <c r="GP121" s="49"/>
      <c r="GQ121" s="49"/>
      <c r="GR121" s="49"/>
      <c r="GS121" s="49"/>
      <c r="GT121" s="49"/>
      <c r="GU121" s="49"/>
      <c r="GV121" s="49"/>
      <c r="GW121" s="49"/>
      <c r="GX121" s="49"/>
      <c r="GY121" s="49"/>
      <c r="GZ121" s="49"/>
      <c r="HA121" s="49"/>
      <c r="HB121" s="49"/>
      <c r="HC121" s="49"/>
      <c r="HD121" s="49"/>
      <c r="HE121" s="49"/>
      <c r="HF121" s="49"/>
      <c r="HG121" s="49"/>
      <c r="HH121" s="49"/>
      <c r="HI121" s="49"/>
      <c r="HJ121" s="49"/>
      <c r="HK121" s="49"/>
      <c r="HL121" s="49"/>
      <c r="HM121" s="49"/>
      <c r="HN121" s="49"/>
      <c r="HO121" s="49"/>
      <c r="HP121" s="49"/>
      <c r="HQ121" s="49"/>
      <c r="HR121" s="49"/>
      <c r="HS121" s="49"/>
      <c r="HT121" s="49"/>
      <c r="HU121" s="49"/>
      <c r="HV121" s="49"/>
      <c r="HW121" s="49"/>
      <c r="HX121" s="49"/>
      <c r="HY121" s="49"/>
      <c r="HZ121" s="49"/>
      <c r="IA121" s="49"/>
      <c r="IB121" s="49"/>
      <c r="IC121" s="49"/>
      <c r="ID121" s="49"/>
      <c r="IE121" s="49"/>
      <c r="IF121" s="49"/>
      <c r="IG121" s="49"/>
      <c r="IH121" s="49"/>
      <c r="II121" s="49"/>
      <c r="IJ121" s="49"/>
      <c r="IK121" s="49"/>
      <c r="IL121" s="49"/>
      <c r="IM121" s="49"/>
      <c r="IN121" s="49"/>
      <c r="IO121" s="49"/>
      <c r="IP121" s="49"/>
      <c r="IQ121" s="49"/>
      <c r="IR121" s="49"/>
      <c r="IS121" s="49"/>
    </row>
    <row r="122" spans="2:255" s="131" customFormat="1">
      <c r="B122" s="135"/>
      <c r="C122" s="58" t="s">
        <v>52</v>
      </c>
      <c r="D122" s="189" t="s">
        <v>3</v>
      </c>
      <c r="E122" s="43">
        <v>3</v>
      </c>
      <c r="F122" s="41"/>
      <c r="G122" s="28">
        <f>E122*F122</f>
        <v>0</v>
      </c>
      <c r="I122" s="132"/>
      <c r="K122" s="132"/>
    </row>
    <row r="123" spans="2:255" s="57" customFormat="1" ht="6.75" customHeight="1">
      <c r="B123" s="135"/>
      <c r="C123" s="13"/>
      <c r="D123" s="22"/>
      <c r="E123" s="32"/>
      <c r="F123" s="41"/>
      <c r="G123" s="28"/>
      <c r="I123" s="21"/>
      <c r="K123" s="21"/>
    </row>
    <row r="124" spans="2:255" s="57" customFormat="1" ht="38.25">
      <c r="B124" s="135">
        <f>B121+1</f>
        <v>19</v>
      </c>
      <c r="C124" s="49" t="s">
        <v>86</v>
      </c>
      <c r="D124" s="22"/>
      <c r="E124" s="32"/>
      <c r="F124" s="41"/>
      <c r="G124" s="28"/>
      <c r="I124" s="21"/>
      <c r="K124" s="21"/>
    </row>
    <row r="125" spans="2:255" s="248" customFormat="1">
      <c r="B125" s="135"/>
      <c r="C125" s="49" t="s">
        <v>65</v>
      </c>
      <c r="D125" s="22" t="s">
        <v>3</v>
      </c>
      <c r="E125" s="32">
        <v>2</v>
      </c>
      <c r="F125" s="41"/>
      <c r="G125" s="28">
        <f>E125*F125</f>
        <v>0</v>
      </c>
      <c r="I125" s="249"/>
      <c r="K125" s="249"/>
    </row>
    <row r="126" spans="2:255" s="248" customFormat="1" ht="6" customHeight="1">
      <c r="B126" s="135"/>
      <c r="C126" s="49"/>
      <c r="D126" s="22"/>
      <c r="E126" s="32"/>
      <c r="F126" s="41"/>
      <c r="G126" s="28"/>
      <c r="I126" s="249"/>
      <c r="K126" s="249"/>
    </row>
    <row r="127" spans="2:255" s="57" customFormat="1" ht="27.75" customHeight="1">
      <c r="B127" s="135">
        <f>B124+1</f>
        <v>20</v>
      </c>
      <c r="C127" s="49" t="s">
        <v>85</v>
      </c>
      <c r="D127" s="22"/>
      <c r="E127" s="32"/>
      <c r="F127" s="41"/>
      <c r="G127" s="28"/>
      <c r="I127" s="21"/>
      <c r="K127" s="21"/>
    </row>
    <row r="128" spans="2:255" s="248" customFormat="1">
      <c r="B128" s="135"/>
      <c r="C128" s="49" t="s">
        <v>140</v>
      </c>
      <c r="D128" s="22" t="s">
        <v>3</v>
      </c>
      <c r="E128" s="32">
        <v>1</v>
      </c>
      <c r="F128" s="41"/>
      <c r="G128" s="28">
        <f>E128*F128</f>
        <v>0</v>
      </c>
      <c r="I128" s="249"/>
      <c r="K128" s="249"/>
    </row>
    <row r="129" spans="2:11" s="248" customFormat="1" ht="7.5" customHeight="1">
      <c r="B129" s="135"/>
      <c r="C129" s="49"/>
      <c r="D129" s="22"/>
      <c r="E129" s="32"/>
      <c r="F129" s="41"/>
      <c r="G129" s="28"/>
      <c r="I129" s="249"/>
      <c r="K129" s="249"/>
    </row>
    <row r="130" spans="2:11" s="57" customFormat="1" ht="38.25">
      <c r="B130" s="135">
        <f>B127+1</f>
        <v>21</v>
      </c>
      <c r="C130" s="49" t="s">
        <v>66</v>
      </c>
      <c r="D130" s="22"/>
      <c r="E130" s="32"/>
      <c r="F130" s="41"/>
      <c r="G130" s="28"/>
      <c r="I130" s="21"/>
      <c r="K130" s="21"/>
    </row>
    <row r="131" spans="2:11" s="248" customFormat="1">
      <c r="B131" s="135"/>
      <c r="C131" s="49" t="s">
        <v>84</v>
      </c>
      <c r="D131" s="22" t="s">
        <v>3</v>
      </c>
      <c r="E131" s="32">
        <v>4</v>
      </c>
      <c r="F131" s="41"/>
      <c r="G131" s="28">
        <f>E131*F131</f>
        <v>0</v>
      </c>
      <c r="I131" s="249"/>
      <c r="K131" s="249"/>
    </row>
    <row r="132" spans="2:11" s="248" customFormat="1">
      <c r="B132" s="135"/>
      <c r="C132" s="49" t="s">
        <v>222</v>
      </c>
      <c r="D132" s="22" t="s">
        <v>3</v>
      </c>
      <c r="E132" s="32">
        <v>5</v>
      </c>
      <c r="F132" s="41"/>
      <c r="G132" s="28">
        <f>E132*F132</f>
        <v>0</v>
      </c>
      <c r="I132" s="249"/>
      <c r="K132" s="249"/>
    </row>
    <row r="133" spans="2:11" s="131" customFormat="1" ht="6" customHeight="1">
      <c r="B133" s="135"/>
      <c r="C133" s="44"/>
      <c r="D133" s="189"/>
      <c r="E133" s="43"/>
      <c r="F133" s="41"/>
      <c r="G133" s="28"/>
      <c r="I133" s="132"/>
      <c r="K133" s="132"/>
    </row>
    <row r="134" spans="2:11" s="57" customFormat="1" ht="25.5">
      <c r="B134" s="135">
        <f>B130+1</f>
        <v>22</v>
      </c>
      <c r="C134" s="49" t="s">
        <v>144</v>
      </c>
      <c r="D134" s="189" t="s">
        <v>3</v>
      </c>
      <c r="E134" s="43">
        <v>3</v>
      </c>
      <c r="F134" s="41"/>
      <c r="G134" s="28">
        <f>E134*F134</f>
        <v>0</v>
      </c>
      <c r="I134" s="21"/>
      <c r="K134" s="21"/>
    </row>
    <row r="135" spans="2:11" s="131" customFormat="1" ht="7.5" customHeight="1">
      <c r="B135" s="135"/>
      <c r="C135" s="58"/>
      <c r="D135" s="189"/>
      <c r="E135" s="43"/>
      <c r="F135" s="41"/>
      <c r="G135" s="28"/>
      <c r="I135" s="132"/>
      <c r="K135" s="132"/>
    </row>
    <row r="136" spans="2:11" s="57" customFormat="1" ht="25.5">
      <c r="B136" s="135">
        <f>B134+1</f>
        <v>23</v>
      </c>
      <c r="C136" s="273" t="s">
        <v>143</v>
      </c>
      <c r="D136" s="189" t="s">
        <v>3</v>
      </c>
      <c r="E136" s="43">
        <v>1</v>
      </c>
      <c r="F136" s="41"/>
      <c r="G136" s="28">
        <f>E136*F136</f>
        <v>0</v>
      </c>
      <c r="I136" s="21"/>
      <c r="K136" s="21"/>
    </row>
    <row r="137" spans="2:11" s="131" customFormat="1">
      <c r="B137" s="135"/>
      <c r="C137" s="58"/>
      <c r="D137" s="189"/>
      <c r="E137" s="43"/>
      <c r="F137" s="41"/>
      <c r="G137" s="28"/>
      <c r="I137" s="132"/>
      <c r="K137" s="132"/>
    </row>
    <row r="138" spans="2:11" s="57" customFormat="1" ht="18.75" customHeight="1">
      <c r="B138" s="135">
        <f>B136+1</f>
        <v>24</v>
      </c>
      <c r="C138" s="13" t="s">
        <v>142</v>
      </c>
      <c r="D138" s="22" t="s">
        <v>3</v>
      </c>
      <c r="E138" s="32">
        <v>2</v>
      </c>
      <c r="F138" s="41"/>
      <c r="G138" s="28">
        <f>E138*F138</f>
        <v>0</v>
      </c>
      <c r="I138" s="21"/>
      <c r="K138" s="21"/>
    </row>
    <row r="139" spans="2:11" s="131" customFormat="1">
      <c r="B139" s="135"/>
      <c r="C139" s="44"/>
      <c r="D139" s="189"/>
      <c r="E139" s="43"/>
      <c r="F139" s="41"/>
      <c r="G139" s="28"/>
      <c r="I139" s="132"/>
      <c r="K139" s="132"/>
    </row>
    <row r="140" spans="2:11" s="57" customFormat="1">
      <c r="B140" s="135">
        <f>B138+1</f>
        <v>25</v>
      </c>
      <c r="C140" s="273" t="s">
        <v>273</v>
      </c>
      <c r="D140" s="22" t="s">
        <v>3</v>
      </c>
      <c r="E140" s="32">
        <v>2</v>
      </c>
      <c r="F140" s="41"/>
      <c r="G140" s="28">
        <f>E140*F140</f>
        <v>0</v>
      </c>
      <c r="I140" s="21"/>
      <c r="K140" s="21"/>
    </row>
    <row r="141" spans="2:11" s="131" customFormat="1">
      <c r="B141" s="135"/>
      <c r="C141" s="44"/>
      <c r="D141" s="189"/>
      <c r="E141" s="43"/>
      <c r="F141" s="41"/>
      <c r="G141" s="28"/>
      <c r="I141" s="132"/>
      <c r="K141" s="132"/>
    </row>
    <row r="142" spans="2:11" s="57" customFormat="1">
      <c r="B142" s="135">
        <f>B140+1</f>
        <v>26</v>
      </c>
      <c r="C142" s="273" t="s">
        <v>274</v>
      </c>
      <c r="D142" s="22" t="s">
        <v>3</v>
      </c>
      <c r="E142" s="32">
        <v>2</v>
      </c>
      <c r="F142" s="41"/>
      <c r="G142" s="28">
        <f>E142*F142</f>
        <v>0</v>
      </c>
      <c r="I142" s="21"/>
      <c r="K142" s="21"/>
    </row>
    <row r="143" spans="2:11" s="131" customFormat="1">
      <c r="B143" s="135"/>
      <c r="C143" s="44"/>
      <c r="D143" s="189"/>
      <c r="E143" s="43"/>
      <c r="F143" s="41"/>
      <c r="G143" s="28"/>
      <c r="I143" s="132"/>
      <c r="K143" s="132"/>
    </row>
    <row r="144" spans="2:11" s="57" customFormat="1">
      <c r="B144" s="135">
        <f>B142+1</f>
        <v>27</v>
      </c>
      <c r="C144" s="13" t="s">
        <v>1</v>
      </c>
      <c r="D144" s="22"/>
      <c r="E144" s="32"/>
      <c r="F144" s="41"/>
      <c r="G144" s="28"/>
      <c r="I144" s="21"/>
      <c r="K144" s="21"/>
    </row>
    <row r="145" spans="2:255" s="131" customFormat="1">
      <c r="B145" s="135"/>
      <c r="C145" s="44" t="s">
        <v>87</v>
      </c>
      <c r="D145" s="192" t="s">
        <v>5</v>
      </c>
      <c r="E145" s="43">
        <v>1</v>
      </c>
      <c r="F145" s="41"/>
      <c r="G145" s="28">
        <f t="shared" ref="G145:G150" si="2">E145*F145</f>
        <v>0</v>
      </c>
      <c r="I145" s="132"/>
      <c r="K145" s="132"/>
    </row>
    <row r="146" spans="2:255" s="131" customFormat="1">
      <c r="B146" s="135"/>
      <c r="C146" s="44" t="s">
        <v>146</v>
      </c>
      <c r="D146" s="192" t="s">
        <v>3</v>
      </c>
      <c r="E146" s="43">
        <v>1</v>
      </c>
      <c r="F146" s="41"/>
      <c r="G146" s="28">
        <f t="shared" si="2"/>
        <v>0</v>
      </c>
      <c r="I146" s="132"/>
      <c r="K146" s="132"/>
    </row>
    <row r="147" spans="2:255" s="131" customFormat="1">
      <c r="B147" s="135"/>
      <c r="C147" s="58" t="s">
        <v>242</v>
      </c>
      <c r="D147" s="192" t="s">
        <v>3</v>
      </c>
      <c r="E147" s="43">
        <v>1</v>
      </c>
      <c r="F147" s="41"/>
      <c r="G147" s="28">
        <f t="shared" si="2"/>
        <v>0</v>
      </c>
      <c r="I147" s="132"/>
      <c r="K147" s="132"/>
    </row>
    <row r="148" spans="2:255" s="131" customFormat="1">
      <c r="B148" s="135"/>
      <c r="C148" s="58" t="s">
        <v>243</v>
      </c>
      <c r="D148" s="192" t="s">
        <v>3</v>
      </c>
      <c r="E148" s="43">
        <v>3</v>
      </c>
      <c r="F148" s="41"/>
      <c r="G148" s="28">
        <f t="shared" si="2"/>
        <v>0</v>
      </c>
      <c r="I148" s="132"/>
      <c r="K148" s="132"/>
    </row>
    <row r="149" spans="2:255" s="131" customFormat="1">
      <c r="B149" s="135"/>
      <c r="C149" s="58" t="s">
        <v>253</v>
      </c>
      <c r="D149" s="192" t="s">
        <v>3</v>
      </c>
      <c r="E149" s="43">
        <v>1</v>
      </c>
      <c r="F149" s="41"/>
      <c r="G149" s="28">
        <f t="shared" si="2"/>
        <v>0</v>
      </c>
      <c r="I149" s="132"/>
      <c r="K149" s="132"/>
    </row>
    <row r="150" spans="2:255" s="131" customFormat="1">
      <c r="B150" s="135"/>
      <c r="C150" s="58" t="s">
        <v>254</v>
      </c>
      <c r="D150" s="192" t="s">
        <v>3</v>
      </c>
      <c r="E150" s="43">
        <v>3</v>
      </c>
      <c r="F150" s="41"/>
      <c r="G150" s="28">
        <f t="shared" si="2"/>
        <v>0</v>
      </c>
      <c r="I150" s="132"/>
      <c r="K150" s="132"/>
    </row>
    <row r="151" spans="2:255" s="57" customFormat="1">
      <c r="B151" s="135"/>
      <c r="C151" s="13"/>
      <c r="D151" s="22"/>
      <c r="E151" s="32"/>
      <c r="F151" s="28"/>
      <c r="G151" s="28"/>
      <c r="I151" s="21"/>
      <c r="K151" s="21"/>
    </row>
    <row r="152" spans="2:255" s="49" customFormat="1" ht="25.5">
      <c r="B152" s="135">
        <f>B144+1</f>
        <v>28</v>
      </c>
      <c r="C152" s="49" t="s">
        <v>88</v>
      </c>
      <c r="D152" s="193" t="s">
        <v>60</v>
      </c>
      <c r="E152" s="108">
        <v>20</v>
      </c>
      <c r="F152" s="41"/>
      <c r="G152" s="28">
        <f>E152*F152</f>
        <v>0</v>
      </c>
      <c r="H152" s="57"/>
      <c r="IT152" s="57"/>
      <c r="IU152" s="57"/>
    </row>
    <row r="153" spans="2:255" s="57" customFormat="1">
      <c r="B153" s="135"/>
      <c r="C153" s="13"/>
      <c r="D153" s="22"/>
      <c r="E153" s="32"/>
      <c r="F153" s="41"/>
      <c r="G153" s="28"/>
      <c r="I153" s="21"/>
      <c r="K153" s="21"/>
    </row>
    <row r="154" spans="2:255" s="57" customFormat="1">
      <c r="B154" s="200">
        <f>B152+1</f>
        <v>29</v>
      </c>
      <c r="C154" s="13" t="s">
        <v>102</v>
      </c>
      <c r="D154" s="22" t="s">
        <v>22</v>
      </c>
      <c r="E154" s="32">
        <v>24</v>
      </c>
      <c r="F154" s="41"/>
      <c r="G154" s="28">
        <f>E154*F154</f>
        <v>0</v>
      </c>
      <c r="K154" s="21"/>
    </row>
    <row r="155" spans="2:255" s="33" customFormat="1">
      <c r="B155" s="200"/>
      <c r="C155" s="13"/>
      <c r="D155" s="22"/>
      <c r="E155" s="32"/>
      <c r="F155" s="32"/>
      <c r="G155" s="86"/>
      <c r="H155" s="95"/>
      <c r="I155" s="105"/>
    </row>
    <row r="156" spans="2:255" s="57" customFormat="1" ht="25.5">
      <c r="B156" s="200">
        <f t="shared" ref="B156" si="3">B154+1</f>
        <v>30</v>
      </c>
      <c r="C156" s="49" t="s">
        <v>106</v>
      </c>
      <c r="D156" s="22" t="s">
        <v>7</v>
      </c>
      <c r="E156" s="32">
        <v>1</v>
      </c>
      <c r="F156" s="28"/>
      <c r="G156" s="28">
        <f>E156*F156</f>
        <v>0</v>
      </c>
      <c r="K156" s="21"/>
    </row>
    <row r="157" spans="2:255" s="57" customFormat="1">
      <c r="B157" s="200"/>
      <c r="C157" s="49"/>
      <c r="D157" s="22"/>
      <c r="E157" s="32"/>
      <c r="F157" s="28"/>
      <c r="G157" s="28"/>
      <c r="K157" s="21"/>
    </row>
    <row r="158" spans="2:255" s="57" customFormat="1">
      <c r="B158" s="147">
        <f>B156+1</f>
        <v>31</v>
      </c>
      <c r="C158" s="12" t="s">
        <v>0</v>
      </c>
      <c r="D158" s="20" t="s">
        <v>7</v>
      </c>
      <c r="E158" s="112">
        <v>1</v>
      </c>
      <c r="F158" s="28"/>
      <c r="G158" s="28">
        <f>E158*F158</f>
        <v>0</v>
      </c>
      <c r="J158" s="21"/>
      <c r="K158" s="21"/>
      <c r="M158" s="21"/>
    </row>
    <row r="159" spans="2:255" s="57" customFormat="1" ht="13.5" thickBot="1">
      <c r="B159" s="148"/>
      <c r="C159" s="26" t="s">
        <v>48</v>
      </c>
      <c r="D159" s="27"/>
      <c r="E159" s="46"/>
      <c r="F159" s="29"/>
      <c r="G159" s="35">
        <f>SUM(G57:G158)</f>
        <v>0</v>
      </c>
      <c r="K159" s="21"/>
    </row>
    <row r="160" spans="2:255" s="53" customFormat="1" ht="15.75">
      <c r="B160" s="333" t="s">
        <v>90</v>
      </c>
      <c r="C160" s="333"/>
      <c r="D160" s="333"/>
      <c r="E160" s="333"/>
      <c r="F160" s="55"/>
      <c r="G160" s="259"/>
    </row>
    <row r="161" spans="2:8" s="98" customFormat="1">
      <c r="B161" s="150">
        <v>1</v>
      </c>
      <c r="C161" s="96" t="s">
        <v>167</v>
      </c>
      <c r="D161" s="51"/>
      <c r="E161" s="52"/>
      <c r="F161" s="55"/>
      <c r="G161" s="55"/>
      <c r="H161" s="97"/>
    </row>
    <row r="162" spans="2:8" s="98" customFormat="1" ht="51.75" customHeight="1">
      <c r="B162" s="221">
        <v>1</v>
      </c>
      <c r="C162" s="222" t="s">
        <v>209</v>
      </c>
      <c r="D162" s="223" t="s">
        <v>5</v>
      </c>
      <c r="E162" s="221">
        <v>1</v>
      </c>
      <c r="F162" s="224"/>
      <c r="G162" s="224"/>
      <c r="H162" s="97"/>
    </row>
    <row r="163" spans="2:8" s="98" customFormat="1">
      <c r="B163" s="221">
        <v>2</v>
      </c>
      <c r="C163" s="222" t="s">
        <v>103</v>
      </c>
      <c r="D163" s="223" t="s">
        <v>3</v>
      </c>
      <c r="E163" s="221">
        <v>1</v>
      </c>
      <c r="F163" s="224"/>
      <c r="G163" s="224"/>
      <c r="H163" s="97"/>
    </row>
    <row r="164" spans="2:8" s="98" customFormat="1">
      <c r="B164" s="221">
        <v>3</v>
      </c>
      <c r="C164" s="222" t="s">
        <v>155</v>
      </c>
      <c r="D164" s="223" t="s">
        <v>3</v>
      </c>
      <c r="E164" s="221">
        <v>2</v>
      </c>
      <c r="F164" s="224"/>
      <c r="G164" s="260"/>
      <c r="H164" s="97"/>
    </row>
    <row r="165" spans="2:8" s="98" customFormat="1">
      <c r="B165" s="221">
        <v>4</v>
      </c>
      <c r="C165" s="222" t="s">
        <v>154</v>
      </c>
      <c r="D165" s="223" t="s">
        <v>3</v>
      </c>
      <c r="E165" s="221">
        <v>1</v>
      </c>
      <c r="F165" s="224"/>
      <c r="G165" s="260"/>
      <c r="H165" s="97"/>
    </row>
    <row r="166" spans="2:8" s="98" customFormat="1">
      <c r="B166" s="221">
        <v>5</v>
      </c>
      <c r="C166" s="222" t="s">
        <v>153</v>
      </c>
      <c r="D166" s="223" t="s">
        <v>3</v>
      </c>
      <c r="E166" s="221">
        <v>6</v>
      </c>
      <c r="F166" s="224"/>
      <c r="G166" s="224"/>
      <c r="H166" s="97"/>
    </row>
    <row r="167" spans="2:8" s="98" customFormat="1">
      <c r="B167" s="221">
        <v>6</v>
      </c>
      <c r="C167" s="222" t="s">
        <v>152</v>
      </c>
      <c r="D167" s="223" t="s">
        <v>3</v>
      </c>
      <c r="E167" s="221">
        <v>3</v>
      </c>
      <c r="F167" s="224"/>
      <c r="G167" s="224"/>
      <c r="H167" s="97"/>
    </row>
    <row r="168" spans="2:8" s="98" customFormat="1">
      <c r="B168" s="221">
        <v>7</v>
      </c>
      <c r="C168" s="222" t="s">
        <v>147</v>
      </c>
      <c r="D168" s="223" t="s">
        <v>3</v>
      </c>
      <c r="E168" s="221">
        <v>3</v>
      </c>
      <c r="F168" s="224"/>
      <c r="G168" s="224"/>
      <c r="H168" s="97"/>
    </row>
    <row r="169" spans="2:8" s="98" customFormat="1">
      <c r="B169" s="221">
        <v>8</v>
      </c>
      <c r="C169" s="274" t="s">
        <v>151</v>
      </c>
      <c r="D169" s="223" t="s">
        <v>3</v>
      </c>
      <c r="E169" s="221">
        <v>2</v>
      </c>
      <c r="F169" s="224"/>
      <c r="G169" s="224"/>
      <c r="H169" s="97"/>
    </row>
    <row r="170" spans="2:8" s="98" customFormat="1">
      <c r="B170" s="221">
        <v>9</v>
      </c>
      <c r="C170" s="274" t="s">
        <v>150</v>
      </c>
      <c r="D170" s="223" t="s">
        <v>3</v>
      </c>
      <c r="E170" s="221">
        <v>1</v>
      </c>
      <c r="F170" s="224"/>
      <c r="G170" s="224"/>
      <c r="H170" s="97"/>
    </row>
    <row r="171" spans="2:8" s="98" customFormat="1">
      <c r="B171" s="221">
        <v>10</v>
      </c>
      <c r="C171" s="274" t="s">
        <v>149</v>
      </c>
      <c r="D171" s="223" t="s">
        <v>3</v>
      </c>
      <c r="E171" s="221">
        <v>1</v>
      </c>
      <c r="F171" s="224"/>
      <c r="G171" s="224"/>
      <c r="H171" s="97"/>
    </row>
    <row r="172" spans="2:8" s="98" customFormat="1">
      <c r="B172" s="221">
        <v>11</v>
      </c>
      <c r="C172" s="222" t="s">
        <v>156</v>
      </c>
      <c r="D172" s="223" t="s">
        <v>3</v>
      </c>
      <c r="E172" s="221">
        <v>1</v>
      </c>
      <c r="F172" s="224"/>
      <c r="G172" s="224"/>
      <c r="H172" s="97"/>
    </row>
    <row r="173" spans="2:8" s="98" customFormat="1">
      <c r="B173" s="221">
        <v>12</v>
      </c>
      <c r="C173" s="222" t="s">
        <v>162</v>
      </c>
      <c r="D173" s="223" t="s">
        <v>3</v>
      </c>
      <c r="E173" s="221">
        <v>5</v>
      </c>
      <c r="F173" s="224"/>
      <c r="G173" s="224"/>
      <c r="H173" s="97"/>
    </row>
    <row r="174" spans="2:8" s="98" customFormat="1">
      <c r="B174" s="221">
        <v>13</v>
      </c>
      <c r="C174" s="222" t="s">
        <v>163</v>
      </c>
      <c r="D174" s="223" t="s">
        <v>3</v>
      </c>
      <c r="E174" s="221">
        <v>4</v>
      </c>
      <c r="F174" s="224"/>
      <c r="G174" s="224"/>
      <c r="H174" s="97"/>
    </row>
    <row r="175" spans="2:8" s="98" customFormat="1">
      <c r="B175" s="221">
        <v>14</v>
      </c>
      <c r="C175" s="222" t="s">
        <v>159</v>
      </c>
      <c r="D175" s="223" t="s">
        <v>3</v>
      </c>
      <c r="E175" s="221">
        <v>3</v>
      </c>
      <c r="F175" s="224"/>
      <c r="G175" s="224"/>
      <c r="H175" s="97"/>
    </row>
    <row r="176" spans="2:8" s="98" customFormat="1">
      <c r="B176" s="221">
        <v>15</v>
      </c>
      <c r="C176" s="222" t="s">
        <v>158</v>
      </c>
      <c r="D176" s="223" t="s">
        <v>3</v>
      </c>
      <c r="E176" s="221">
        <v>2</v>
      </c>
      <c r="F176" s="224"/>
      <c r="G176" s="224"/>
      <c r="H176" s="97"/>
    </row>
    <row r="177" spans="2:8" s="98" customFormat="1">
      <c r="B177" s="221">
        <v>16</v>
      </c>
      <c r="C177" s="222" t="s">
        <v>157</v>
      </c>
      <c r="D177" s="223" t="s">
        <v>3</v>
      </c>
      <c r="E177" s="221">
        <v>1</v>
      </c>
      <c r="F177" s="224"/>
      <c r="G177" s="224"/>
      <c r="H177" s="97"/>
    </row>
    <row r="178" spans="2:8" s="98" customFormat="1">
      <c r="B178" s="221">
        <v>17</v>
      </c>
      <c r="C178" s="222" t="s">
        <v>148</v>
      </c>
      <c r="D178" s="223" t="s">
        <v>3</v>
      </c>
      <c r="E178" s="221">
        <v>1</v>
      </c>
      <c r="F178" s="224"/>
      <c r="G178" s="224"/>
      <c r="H178" s="97"/>
    </row>
    <row r="179" spans="2:8" s="98" customFormat="1">
      <c r="B179" s="221">
        <v>18</v>
      </c>
      <c r="C179" s="222" t="s">
        <v>160</v>
      </c>
      <c r="D179" s="223" t="s">
        <v>3</v>
      </c>
      <c r="E179" s="221">
        <v>2</v>
      </c>
      <c r="F179" s="224"/>
      <c r="G179" s="224"/>
      <c r="H179" s="97"/>
    </row>
    <row r="180" spans="2:8" s="98" customFormat="1">
      <c r="B180" s="221">
        <v>19</v>
      </c>
      <c r="C180" s="222" t="s">
        <v>161</v>
      </c>
      <c r="D180" s="223" t="s">
        <v>3</v>
      </c>
      <c r="E180" s="221">
        <v>2</v>
      </c>
      <c r="F180" s="224"/>
      <c r="G180" s="224"/>
      <c r="H180" s="97"/>
    </row>
    <row r="181" spans="2:8" s="98" customFormat="1">
      <c r="B181" s="221">
        <v>20</v>
      </c>
      <c r="C181" s="222" t="s">
        <v>68</v>
      </c>
      <c r="D181" s="223" t="s">
        <v>3</v>
      </c>
      <c r="E181" s="221">
        <v>3</v>
      </c>
      <c r="F181" s="224"/>
      <c r="G181" s="224"/>
      <c r="H181" s="97"/>
    </row>
    <row r="182" spans="2:8" s="98" customFormat="1">
      <c r="B182" s="221">
        <v>21</v>
      </c>
      <c r="C182" s="222" t="s">
        <v>69</v>
      </c>
      <c r="D182" s="223" t="s">
        <v>3</v>
      </c>
      <c r="E182" s="221">
        <v>1</v>
      </c>
      <c r="F182" s="224"/>
      <c r="G182" s="224"/>
      <c r="H182" s="97"/>
    </row>
    <row r="183" spans="2:8" s="230" customFormat="1" ht="24">
      <c r="B183" s="221">
        <v>22</v>
      </c>
      <c r="C183" s="222" t="s">
        <v>164</v>
      </c>
      <c r="D183" s="223" t="s">
        <v>3</v>
      </c>
      <c r="E183" s="221">
        <v>2</v>
      </c>
      <c r="F183" s="224"/>
      <c r="G183" s="224"/>
      <c r="H183" s="229"/>
    </row>
    <row r="184" spans="2:8" s="53" customFormat="1">
      <c r="B184" s="221">
        <v>23</v>
      </c>
      <c r="C184" s="222" t="s">
        <v>165</v>
      </c>
      <c r="D184" s="223" t="s">
        <v>3</v>
      </c>
      <c r="E184" s="221">
        <v>4</v>
      </c>
      <c r="F184" s="224"/>
      <c r="G184" s="224"/>
      <c r="H184" s="40"/>
    </row>
    <row r="185" spans="2:8" s="53" customFormat="1">
      <c r="B185" s="221">
        <v>24</v>
      </c>
      <c r="C185" s="121" t="s">
        <v>53</v>
      </c>
      <c r="D185" s="223" t="s">
        <v>3</v>
      </c>
      <c r="E185" s="221">
        <v>1</v>
      </c>
      <c r="F185" s="225"/>
      <c r="G185" s="226"/>
      <c r="H185" s="40"/>
    </row>
    <row r="186" spans="2:8" s="53" customFormat="1">
      <c r="B186" s="221">
        <v>25</v>
      </c>
      <c r="C186" s="121" t="s">
        <v>54</v>
      </c>
      <c r="D186" s="223" t="s">
        <v>3</v>
      </c>
      <c r="E186" s="221">
        <v>1</v>
      </c>
      <c r="F186" s="225"/>
      <c r="G186" s="226"/>
      <c r="H186" s="40"/>
    </row>
    <row r="187" spans="2:8" s="53" customFormat="1">
      <c r="B187" s="221">
        <v>26</v>
      </c>
      <c r="C187" s="121" t="s">
        <v>70</v>
      </c>
      <c r="D187" s="223" t="s">
        <v>3</v>
      </c>
      <c r="E187" s="221">
        <v>1</v>
      </c>
      <c r="F187" s="225"/>
      <c r="G187" s="226"/>
      <c r="H187" s="40"/>
    </row>
    <row r="188" spans="2:8" s="98" customFormat="1">
      <c r="B188" s="221">
        <v>27</v>
      </c>
      <c r="C188" s="222" t="s">
        <v>166</v>
      </c>
      <c r="D188" s="223" t="s">
        <v>5</v>
      </c>
      <c r="E188" s="221">
        <v>1</v>
      </c>
      <c r="F188" s="224"/>
      <c r="G188" s="227"/>
      <c r="H188" s="97"/>
    </row>
    <row r="189" spans="2:8" s="99" customFormat="1">
      <c r="B189" s="221">
        <v>28</v>
      </c>
      <c r="C189" s="222" t="s">
        <v>104</v>
      </c>
      <c r="D189" s="223" t="s">
        <v>55</v>
      </c>
      <c r="E189" s="221">
        <v>1</v>
      </c>
      <c r="F189" s="224"/>
      <c r="G189" s="227"/>
    </row>
    <row r="190" spans="2:8" s="98" customFormat="1">
      <c r="B190" s="221">
        <v>29</v>
      </c>
      <c r="C190" s="228" t="s">
        <v>56</v>
      </c>
      <c r="D190" s="223" t="s">
        <v>5</v>
      </c>
      <c r="E190" s="221">
        <v>1</v>
      </c>
      <c r="F190" s="224"/>
      <c r="G190" s="227"/>
      <c r="H190" s="97"/>
    </row>
    <row r="191" spans="2:8" s="98" customFormat="1" ht="13.5" thickBot="1">
      <c r="B191" s="151"/>
      <c r="C191" s="100" t="s">
        <v>174</v>
      </c>
      <c r="D191" s="194"/>
      <c r="E191" s="100">
        <v>1</v>
      </c>
      <c r="F191" s="253"/>
      <c r="G191" s="85">
        <f>E191*F191</f>
        <v>0</v>
      </c>
      <c r="H191" s="97"/>
    </row>
    <row r="192" spans="2:8" s="98" customFormat="1">
      <c r="B192" s="52"/>
      <c r="C192" s="101"/>
      <c r="D192" s="195"/>
      <c r="E192" s="101"/>
      <c r="F192" s="176"/>
      <c r="G192" s="129"/>
      <c r="H192" s="97"/>
    </row>
    <row r="193" spans="2:8" s="98" customFormat="1">
      <c r="B193" s="152" t="s">
        <v>71</v>
      </c>
      <c r="C193" s="50" t="s">
        <v>168</v>
      </c>
      <c r="D193" s="51" t="s">
        <v>3</v>
      </c>
      <c r="E193" s="52">
        <v>1</v>
      </c>
      <c r="F193" s="176"/>
      <c r="G193" s="28">
        <f>E193*F193</f>
        <v>0</v>
      </c>
      <c r="H193" s="97"/>
    </row>
    <row r="194" spans="2:8" s="98" customFormat="1">
      <c r="B194" s="152"/>
      <c r="C194" s="50"/>
      <c r="D194" s="51"/>
      <c r="E194" s="52"/>
      <c r="F194" s="176"/>
      <c r="G194" s="129"/>
      <c r="H194" s="97"/>
    </row>
    <row r="195" spans="2:8" s="98" customFormat="1">
      <c r="B195" s="152" t="s">
        <v>72</v>
      </c>
      <c r="C195" s="50" t="s">
        <v>210</v>
      </c>
      <c r="D195" s="51" t="s">
        <v>3</v>
      </c>
      <c r="E195" s="52">
        <v>1</v>
      </c>
      <c r="F195" s="176"/>
      <c r="G195" s="28">
        <f>E195*F195</f>
        <v>0</v>
      </c>
      <c r="H195" s="97"/>
    </row>
    <row r="196" spans="2:8" s="98" customFormat="1">
      <c r="B196" s="152"/>
      <c r="C196" s="50"/>
      <c r="D196" s="51"/>
      <c r="E196" s="52"/>
      <c r="F196" s="176"/>
      <c r="G196" s="129"/>
      <c r="H196" s="97"/>
    </row>
    <row r="197" spans="2:8" s="98" customFormat="1">
      <c r="B197" s="152" t="s">
        <v>211</v>
      </c>
      <c r="C197" s="50" t="s">
        <v>169</v>
      </c>
      <c r="D197" s="51" t="s">
        <v>3</v>
      </c>
      <c r="E197" s="52">
        <v>1</v>
      </c>
      <c r="F197" s="176"/>
      <c r="G197" s="28">
        <f>E197*F197</f>
        <v>0</v>
      </c>
      <c r="H197" s="97"/>
    </row>
    <row r="198" spans="2:8" s="98" customFormat="1">
      <c r="B198" s="52"/>
      <c r="C198" s="101"/>
      <c r="D198" s="195"/>
      <c r="E198" s="101"/>
      <c r="F198" s="176"/>
      <c r="G198" s="261"/>
      <c r="H198" s="97"/>
    </row>
    <row r="199" spans="2:8" s="98" customFormat="1">
      <c r="B199" s="150">
        <v>2</v>
      </c>
      <c r="C199" s="96" t="s">
        <v>176</v>
      </c>
      <c r="D199" s="51"/>
      <c r="E199" s="52"/>
      <c r="F199" s="55"/>
      <c r="G199" s="55"/>
      <c r="H199" s="97"/>
    </row>
    <row r="200" spans="2:8" s="230" customFormat="1" ht="12">
      <c r="B200" s="221"/>
      <c r="C200" s="222" t="s">
        <v>171</v>
      </c>
      <c r="D200" s="223"/>
      <c r="E200" s="221"/>
      <c r="F200" s="224"/>
      <c r="G200" s="224"/>
      <c r="H200" s="229"/>
    </row>
    <row r="201" spans="2:8" s="230" customFormat="1" ht="12">
      <c r="B201" s="221">
        <v>1</v>
      </c>
      <c r="C201" s="222" t="s">
        <v>235</v>
      </c>
      <c r="D201" s="223" t="s">
        <v>3</v>
      </c>
      <c r="E201" s="221">
        <v>1</v>
      </c>
      <c r="F201" s="224"/>
      <c r="G201" s="224"/>
      <c r="H201" s="229"/>
    </row>
    <row r="202" spans="2:8" s="230" customFormat="1" ht="12">
      <c r="B202" s="221">
        <v>2</v>
      </c>
      <c r="C202" s="222" t="s">
        <v>177</v>
      </c>
      <c r="D202" s="223" t="s">
        <v>3</v>
      </c>
      <c r="E202" s="221">
        <v>2</v>
      </c>
      <c r="F202" s="224"/>
      <c r="G202" s="224"/>
      <c r="H202" s="229"/>
    </row>
    <row r="203" spans="2:8" s="230" customFormat="1" ht="12">
      <c r="B203" s="221">
        <v>3</v>
      </c>
      <c r="C203" s="222" t="s">
        <v>172</v>
      </c>
      <c r="D203" s="223" t="s">
        <v>3</v>
      </c>
      <c r="E203" s="221">
        <v>2</v>
      </c>
      <c r="F203" s="224"/>
      <c r="G203" s="224"/>
      <c r="H203" s="229"/>
    </row>
    <row r="204" spans="2:8" s="230" customFormat="1" ht="12">
      <c r="B204" s="221">
        <v>4</v>
      </c>
      <c r="C204" s="222" t="s">
        <v>173</v>
      </c>
      <c r="D204" s="223" t="s">
        <v>22</v>
      </c>
      <c r="E204" s="221">
        <v>8</v>
      </c>
      <c r="F204" s="224"/>
      <c r="G204" s="224"/>
      <c r="H204" s="229"/>
    </row>
    <row r="205" spans="2:8" s="231" customFormat="1" ht="12">
      <c r="B205" s="221">
        <v>5</v>
      </c>
      <c r="C205" s="222" t="s">
        <v>105</v>
      </c>
      <c r="D205" s="223" t="s">
        <v>55</v>
      </c>
      <c r="E205" s="221">
        <v>1</v>
      </c>
      <c r="F205" s="224"/>
      <c r="G205" s="227"/>
    </row>
    <row r="206" spans="2:8" s="230" customFormat="1" ht="12">
      <c r="B206" s="221">
        <v>6</v>
      </c>
      <c r="C206" s="228" t="s">
        <v>56</v>
      </c>
      <c r="D206" s="223" t="s">
        <v>5</v>
      </c>
      <c r="E206" s="221">
        <v>1</v>
      </c>
      <c r="F206" s="224"/>
      <c r="G206" s="227"/>
      <c r="H206" s="229"/>
    </row>
    <row r="207" spans="2:8" s="98" customFormat="1" ht="13.5" thickBot="1">
      <c r="B207" s="151"/>
      <c r="C207" s="100" t="s">
        <v>178</v>
      </c>
      <c r="D207" s="194"/>
      <c r="E207" s="100">
        <v>1</v>
      </c>
      <c r="F207" s="253"/>
      <c r="G207" s="85">
        <f>E207*F207</f>
        <v>0</v>
      </c>
      <c r="H207" s="97"/>
    </row>
    <row r="208" spans="2:8" s="230" customFormat="1" ht="12">
      <c r="B208" s="221"/>
      <c r="C208" s="232"/>
      <c r="D208" s="233"/>
      <c r="E208" s="232"/>
      <c r="F208" s="234"/>
      <c r="G208" s="235"/>
      <c r="H208" s="229"/>
    </row>
    <row r="209" spans="2:8" s="98" customFormat="1">
      <c r="B209" s="150">
        <v>3</v>
      </c>
      <c r="C209" s="96" t="s">
        <v>170</v>
      </c>
      <c r="D209" s="51"/>
      <c r="E209" s="52"/>
      <c r="F209" s="55"/>
      <c r="G209" s="55"/>
      <c r="H209" s="97"/>
    </row>
    <row r="210" spans="2:8" s="230" customFormat="1" ht="12">
      <c r="B210" s="221"/>
      <c r="C210" s="222" t="s">
        <v>171</v>
      </c>
      <c r="D210" s="223"/>
      <c r="E210" s="221"/>
      <c r="F210" s="224"/>
      <c r="G210" s="224"/>
      <c r="H210" s="229"/>
    </row>
    <row r="211" spans="2:8" s="230" customFormat="1" ht="12">
      <c r="B211" s="221">
        <v>1</v>
      </c>
      <c r="C211" s="222" t="s">
        <v>177</v>
      </c>
      <c r="D211" s="223" t="s">
        <v>3</v>
      </c>
      <c r="E211" s="221">
        <v>1</v>
      </c>
      <c r="F211" s="224"/>
      <c r="G211" s="224"/>
      <c r="H211" s="229"/>
    </row>
    <row r="212" spans="2:8" s="230" customFormat="1" ht="12">
      <c r="B212" s="221">
        <v>2</v>
      </c>
      <c r="C212" s="222" t="s">
        <v>172</v>
      </c>
      <c r="D212" s="223" t="s">
        <v>3</v>
      </c>
      <c r="E212" s="221">
        <v>2</v>
      </c>
      <c r="F212" s="224"/>
      <c r="G212" s="224"/>
      <c r="H212" s="229"/>
    </row>
    <row r="213" spans="2:8" s="230" customFormat="1" ht="12">
      <c r="B213" s="221">
        <v>3</v>
      </c>
      <c r="C213" s="222" t="s">
        <v>173</v>
      </c>
      <c r="D213" s="223" t="s">
        <v>22</v>
      </c>
      <c r="E213" s="221">
        <v>6</v>
      </c>
      <c r="F213" s="224"/>
      <c r="G213" s="224"/>
      <c r="H213" s="229"/>
    </row>
    <row r="214" spans="2:8" s="231" customFormat="1" ht="12">
      <c r="B214" s="221">
        <v>4</v>
      </c>
      <c r="C214" s="222" t="s">
        <v>105</v>
      </c>
      <c r="D214" s="223" t="s">
        <v>55</v>
      </c>
      <c r="E214" s="221">
        <v>1</v>
      </c>
      <c r="F214" s="224"/>
      <c r="G214" s="227"/>
    </row>
    <row r="215" spans="2:8" s="230" customFormat="1" ht="12">
      <c r="B215" s="221">
        <v>5</v>
      </c>
      <c r="C215" s="228" t="s">
        <v>56</v>
      </c>
      <c r="D215" s="223" t="s">
        <v>5</v>
      </c>
      <c r="E215" s="221">
        <v>1</v>
      </c>
      <c r="F215" s="224"/>
      <c r="G215" s="227"/>
      <c r="H215" s="229"/>
    </row>
    <row r="216" spans="2:8" s="98" customFormat="1" ht="13.5" thickBot="1">
      <c r="B216" s="151"/>
      <c r="C216" s="100" t="s">
        <v>175</v>
      </c>
      <c r="D216" s="194"/>
      <c r="E216" s="100">
        <v>1</v>
      </c>
      <c r="F216" s="253"/>
      <c r="G216" s="85">
        <f>E216*F216</f>
        <v>0</v>
      </c>
      <c r="H216" s="97"/>
    </row>
    <row r="217" spans="2:8" s="230" customFormat="1" ht="12">
      <c r="B217" s="221"/>
      <c r="C217" s="232"/>
      <c r="D217" s="233"/>
      <c r="E217" s="232"/>
      <c r="F217" s="234"/>
      <c r="G217" s="235"/>
      <c r="H217" s="229"/>
    </row>
    <row r="218" spans="2:8" s="98" customFormat="1">
      <c r="B218" s="150">
        <v>4</v>
      </c>
      <c r="C218" s="96" t="s">
        <v>256</v>
      </c>
      <c r="D218" s="51"/>
      <c r="E218" s="52"/>
      <c r="F218" s="55"/>
      <c r="G218" s="55"/>
      <c r="H218" s="97"/>
    </row>
    <row r="219" spans="2:8" s="230" customFormat="1" ht="12">
      <c r="B219" s="221"/>
      <c r="C219" s="222" t="s">
        <v>171</v>
      </c>
      <c r="D219" s="223"/>
      <c r="E219" s="221"/>
      <c r="F219" s="224"/>
      <c r="G219" s="224"/>
      <c r="H219" s="229"/>
    </row>
    <row r="220" spans="2:8" s="230" customFormat="1" ht="12">
      <c r="B220" s="221">
        <v>1</v>
      </c>
      <c r="C220" s="222" t="s">
        <v>281</v>
      </c>
      <c r="D220" s="223" t="s">
        <v>3</v>
      </c>
      <c r="E220" s="221">
        <v>1</v>
      </c>
      <c r="F220" s="224"/>
      <c r="G220" s="224"/>
      <c r="H220" s="229"/>
    </row>
    <row r="221" spans="2:8" s="230" customFormat="1" ht="12">
      <c r="B221" s="221">
        <v>2</v>
      </c>
      <c r="C221" s="222" t="s">
        <v>280</v>
      </c>
      <c r="D221" s="223" t="s">
        <v>3</v>
      </c>
      <c r="E221" s="221">
        <v>4</v>
      </c>
      <c r="F221" s="224"/>
      <c r="G221" s="224"/>
      <c r="H221" s="229"/>
    </row>
    <row r="222" spans="2:8" s="230" customFormat="1" ht="12">
      <c r="B222" s="221">
        <v>3</v>
      </c>
      <c r="C222" s="222" t="s">
        <v>279</v>
      </c>
      <c r="D222" s="223" t="s">
        <v>3</v>
      </c>
      <c r="E222" s="221">
        <v>1</v>
      </c>
      <c r="F222" s="224"/>
      <c r="G222" s="224"/>
      <c r="H222" s="229"/>
    </row>
    <row r="223" spans="2:8" s="230" customFormat="1" ht="12">
      <c r="B223" s="221">
        <v>4</v>
      </c>
      <c r="C223" s="222" t="s">
        <v>173</v>
      </c>
      <c r="D223" s="223" t="s">
        <v>22</v>
      </c>
      <c r="E223" s="221">
        <v>3</v>
      </c>
      <c r="F223" s="224"/>
      <c r="G223" s="224"/>
      <c r="H223" s="229"/>
    </row>
    <row r="224" spans="2:8" s="230" customFormat="1" ht="12">
      <c r="B224" s="221">
        <v>5</v>
      </c>
      <c r="C224" s="222" t="s">
        <v>258</v>
      </c>
      <c r="D224" s="223" t="s">
        <v>3</v>
      </c>
      <c r="E224" s="221">
        <v>3</v>
      </c>
      <c r="F224" s="224"/>
      <c r="G224" s="224"/>
      <c r="H224" s="229"/>
    </row>
    <row r="225" spans="2:11" s="231" customFormat="1" ht="12">
      <c r="B225" s="221">
        <v>6</v>
      </c>
      <c r="C225" s="222" t="s">
        <v>105</v>
      </c>
      <c r="D225" s="223" t="s">
        <v>55</v>
      </c>
      <c r="E225" s="221">
        <v>1</v>
      </c>
      <c r="F225" s="224"/>
      <c r="G225" s="227"/>
    </row>
    <row r="226" spans="2:11" s="230" customFormat="1" ht="12">
      <c r="B226" s="221">
        <v>7</v>
      </c>
      <c r="C226" s="228" t="s">
        <v>56</v>
      </c>
      <c r="D226" s="223" t="s">
        <v>5</v>
      </c>
      <c r="E226" s="221">
        <v>1</v>
      </c>
      <c r="F226" s="224"/>
      <c r="G226" s="227"/>
      <c r="H226" s="229"/>
    </row>
    <row r="227" spans="2:11" s="98" customFormat="1" ht="13.5" thickBot="1">
      <c r="B227" s="151"/>
      <c r="C227" s="100" t="s">
        <v>257</v>
      </c>
      <c r="D227" s="194"/>
      <c r="E227" s="100">
        <v>1</v>
      </c>
      <c r="F227" s="253"/>
      <c r="G227" s="85">
        <f>E227*F227</f>
        <v>0</v>
      </c>
      <c r="H227" s="97"/>
    </row>
    <row r="228" spans="2:11" s="98" customFormat="1">
      <c r="B228" s="52"/>
      <c r="C228" s="101"/>
      <c r="D228" s="195"/>
      <c r="E228" s="101"/>
      <c r="F228" s="176"/>
      <c r="G228" s="129"/>
      <c r="H228" s="97"/>
    </row>
    <row r="229" spans="2:11" s="98" customFormat="1">
      <c r="B229" s="150">
        <v>5</v>
      </c>
      <c r="C229" s="96" t="s">
        <v>236</v>
      </c>
      <c r="D229" s="51"/>
      <c r="E229" s="52"/>
      <c r="F229" s="55"/>
      <c r="G229" s="55"/>
      <c r="H229" s="97"/>
    </row>
    <row r="230" spans="2:11" s="98" customFormat="1" ht="43.5" customHeight="1">
      <c r="B230" s="221">
        <v>1</v>
      </c>
      <c r="C230" s="222" t="s">
        <v>237</v>
      </c>
      <c r="D230" s="223" t="s">
        <v>22</v>
      </c>
      <c r="E230" s="221">
        <v>24</v>
      </c>
      <c r="F230" s="224"/>
      <c r="G230" s="224">
        <f>E230*F230</f>
        <v>0</v>
      </c>
      <c r="H230" s="97"/>
    </row>
    <row r="231" spans="2:11" s="98" customFormat="1" ht="13.5" thickBot="1">
      <c r="B231" s="153"/>
      <c r="C231" s="102" t="s">
        <v>57</v>
      </c>
      <c r="D231" s="196"/>
      <c r="E231" s="102"/>
      <c r="F231" s="159"/>
      <c r="G231" s="103">
        <f>SUM(G191:G230)</f>
        <v>0</v>
      </c>
      <c r="H231" s="97"/>
    </row>
    <row r="232" spans="2:11" s="98" customFormat="1">
      <c r="B232" s="52"/>
      <c r="C232" s="101"/>
      <c r="D232" s="195"/>
      <c r="E232" s="101"/>
      <c r="F232" s="300"/>
      <c r="G232" s="301"/>
      <c r="H232" s="97"/>
    </row>
    <row r="233" spans="2:11" s="10" customFormat="1" ht="15">
      <c r="B233" s="331" t="s">
        <v>182</v>
      </c>
      <c r="C233" s="332"/>
      <c r="D233" s="197"/>
      <c r="E233" s="160"/>
      <c r="F233" s="119"/>
      <c r="G233" s="115"/>
      <c r="H233" s="116"/>
      <c r="I233" s="9"/>
      <c r="J233" s="45"/>
      <c r="K233" s="47"/>
    </row>
    <row r="234" spans="2:11" s="218" customFormat="1" ht="93.75" customHeight="1">
      <c r="B234" s="135" t="s">
        <v>179</v>
      </c>
      <c r="C234" s="156" t="s">
        <v>231</v>
      </c>
      <c r="D234" s="211" t="s">
        <v>3</v>
      </c>
      <c r="E234" s="212">
        <v>6</v>
      </c>
      <c r="F234" s="213"/>
      <c r="G234" s="209">
        <f>E234*F234</f>
        <v>0</v>
      </c>
      <c r="H234" s="214"/>
      <c r="I234" s="215"/>
      <c r="J234" s="216"/>
      <c r="K234" s="217"/>
    </row>
    <row r="235" spans="2:11" s="218" customFormat="1" ht="12" customHeight="1">
      <c r="B235" s="219"/>
      <c r="C235" s="299" t="s">
        <v>224</v>
      </c>
      <c r="D235" s="211"/>
      <c r="E235" s="212"/>
      <c r="F235" s="213"/>
      <c r="G235" s="209"/>
      <c r="H235" s="214"/>
      <c r="I235" s="215"/>
      <c r="J235" s="216"/>
      <c r="K235" s="217"/>
    </row>
    <row r="236" spans="2:11" s="218" customFormat="1" ht="12" customHeight="1">
      <c r="B236" s="219"/>
      <c r="C236" s="299" t="s">
        <v>227</v>
      </c>
      <c r="D236" s="211"/>
      <c r="E236" s="212"/>
      <c r="F236" s="213"/>
      <c r="G236" s="209"/>
      <c r="H236" s="214"/>
      <c r="I236" s="215"/>
      <c r="J236" s="216"/>
      <c r="K236" s="217"/>
    </row>
    <row r="237" spans="2:11" s="218" customFormat="1" ht="12" customHeight="1">
      <c r="B237" s="219"/>
      <c r="C237" s="220"/>
      <c r="D237" s="211"/>
      <c r="E237" s="212"/>
      <c r="F237" s="213"/>
      <c r="G237" s="209"/>
      <c r="H237" s="214"/>
      <c r="I237" s="215"/>
      <c r="J237" s="216"/>
      <c r="K237" s="217"/>
    </row>
    <row r="238" spans="2:11" s="218" customFormat="1" ht="111.75" customHeight="1">
      <c r="B238" s="135" t="s">
        <v>228</v>
      </c>
      <c r="C238" s="156" t="s">
        <v>232</v>
      </c>
      <c r="D238" s="211" t="s">
        <v>3</v>
      </c>
      <c r="E238" s="212">
        <v>2</v>
      </c>
      <c r="F238" s="213"/>
      <c r="G238" s="209">
        <f>E238*F238</f>
        <v>0</v>
      </c>
      <c r="H238" s="214"/>
      <c r="I238" s="215"/>
      <c r="J238" s="216"/>
      <c r="K238" s="217"/>
    </row>
    <row r="239" spans="2:11" s="218" customFormat="1" ht="30.75" customHeight="1">
      <c r="B239" s="219"/>
      <c r="C239" s="299" t="s">
        <v>226</v>
      </c>
      <c r="D239" s="211"/>
      <c r="E239" s="212"/>
      <c r="F239" s="213"/>
      <c r="G239" s="209"/>
      <c r="H239" s="214"/>
      <c r="I239" s="215"/>
      <c r="J239" s="216"/>
      <c r="K239" s="217"/>
    </row>
    <row r="240" spans="2:11" s="218" customFormat="1" ht="12" customHeight="1">
      <c r="B240" s="219"/>
      <c r="C240" s="299" t="s">
        <v>227</v>
      </c>
      <c r="D240" s="211"/>
      <c r="E240" s="212"/>
      <c r="F240" s="213"/>
      <c r="G240" s="209"/>
      <c r="H240" s="214"/>
      <c r="I240" s="215"/>
      <c r="J240" s="216"/>
      <c r="K240" s="217"/>
    </row>
    <row r="241" spans="2:11" s="218" customFormat="1" ht="10.5" customHeight="1">
      <c r="B241" s="219"/>
      <c r="C241" s="220"/>
      <c r="D241" s="211"/>
      <c r="E241" s="212"/>
      <c r="F241" s="213"/>
      <c r="G241" s="209"/>
      <c r="H241" s="214"/>
      <c r="I241" s="215"/>
      <c r="J241" s="216"/>
      <c r="K241" s="217"/>
    </row>
    <row r="242" spans="2:11" s="218" customFormat="1" ht="110.25" customHeight="1">
      <c r="B242" s="135" t="s">
        <v>223</v>
      </c>
      <c r="C242" s="156" t="s">
        <v>278</v>
      </c>
      <c r="D242" s="211" t="s">
        <v>3</v>
      </c>
      <c r="E242" s="212">
        <v>1</v>
      </c>
      <c r="F242" s="213"/>
      <c r="G242" s="209">
        <f>E242*F242</f>
        <v>0</v>
      </c>
      <c r="H242" s="214"/>
      <c r="I242" s="215"/>
      <c r="J242" s="216"/>
      <c r="K242" s="217"/>
    </row>
    <row r="243" spans="2:11" s="218" customFormat="1" ht="12" customHeight="1">
      <c r="B243" s="219"/>
      <c r="C243" s="299" t="s">
        <v>230</v>
      </c>
      <c r="D243" s="211"/>
      <c r="E243" s="212"/>
      <c r="F243" s="213"/>
      <c r="G243" s="209"/>
      <c r="H243" s="214"/>
      <c r="I243" s="215"/>
      <c r="J243" s="216"/>
      <c r="K243" s="217"/>
    </row>
    <row r="244" spans="2:11" s="218" customFormat="1" ht="12" customHeight="1">
      <c r="B244" s="219"/>
      <c r="C244" s="299" t="s">
        <v>227</v>
      </c>
      <c r="D244" s="211"/>
      <c r="E244" s="212"/>
      <c r="F244" s="213"/>
      <c r="G244" s="209"/>
      <c r="H244" s="214"/>
      <c r="I244" s="215"/>
      <c r="J244" s="216"/>
      <c r="K244" s="217"/>
    </row>
    <row r="245" spans="2:11" s="218" customFormat="1" ht="6.75" customHeight="1">
      <c r="B245" s="219"/>
      <c r="C245" s="220"/>
      <c r="D245" s="211"/>
      <c r="E245" s="212"/>
      <c r="F245" s="213"/>
      <c r="G245" s="209"/>
      <c r="H245" s="214"/>
      <c r="I245" s="215"/>
      <c r="J245" s="216"/>
      <c r="K245" s="217"/>
    </row>
    <row r="246" spans="2:11" s="218" customFormat="1" ht="93.75" customHeight="1">
      <c r="B246" s="135" t="s">
        <v>229</v>
      </c>
      <c r="C246" s="156" t="s">
        <v>233</v>
      </c>
      <c r="D246" s="211" t="s">
        <v>3</v>
      </c>
      <c r="E246" s="212">
        <v>6</v>
      </c>
      <c r="F246" s="213"/>
      <c r="G246" s="209">
        <f>E246*F246</f>
        <v>0</v>
      </c>
      <c r="H246" s="214"/>
      <c r="I246" s="215"/>
      <c r="J246" s="216"/>
      <c r="K246" s="217"/>
    </row>
    <row r="247" spans="2:11" s="218" customFormat="1" ht="12" customHeight="1">
      <c r="B247" s="219"/>
      <c r="C247" s="299" t="s">
        <v>225</v>
      </c>
      <c r="D247" s="211"/>
      <c r="E247" s="212"/>
      <c r="F247" s="213"/>
      <c r="G247" s="209"/>
      <c r="H247" s="214"/>
      <c r="I247" s="215"/>
      <c r="J247" s="216"/>
      <c r="K247" s="217"/>
    </row>
    <row r="248" spans="2:11" s="218" customFormat="1" ht="12" customHeight="1">
      <c r="B248" s="219"/>
      <c r="C248" s="299" t="s">
        <v>227</v>
      </c>
      <c r="D248" s="211"/>
      <c r="E248" s="212"/>
      <c r="F248" s="213"/>
      <c r="G248" s="209"/>
      <c r="H248" s="214"/>
      <c r="I248" s="215"/>
      <c r="J248" s="216"/>
      <c r="K248" s="217"/>
    </row>
    <row r="249" spans="2:11" s="218" customFormat="1" ht="8.25" customHeight="1">
      <c r="B249" s="219"/>
      <c r="C249" s="220"/>
      <c r="D249" s="211"/>
      <c r="E249" s="212"/>
      <c r="F249" s="213"/>
      <c r="G249" s="209"/>
      <c r="H249" s="214"/>
      <c r="I249" s="215"/>
      <c r="J249" s="216"/>
      <c r="K249" s="217"/>
    </row>
    <row r="250" spans="2:11" s="262" customFormat="1" ht="25.5">
      <c r="B250" s="135" t="s">
        <v>180</v>
      </c>
      <c r="C250" s="267" t="s">
        <v>181</v>
      </c>
      <c r="D250" s="263" t="s">
        <v>3</v>
      </c>
      <c r="E250" s="208">
        <v>1</v>
      </c>
      <c r="F250" s="130"/>
      <c r="G250" s="209">
        <f>E250*F250</f>
        <v>0</v>
      </c>
      <c r="H250" s="264"/>
      <c r="I250" s="265"/>
      <c r="J250" s="216"/>
      <c r="K250" s="266"/>
    </row>
    <row r="251" spans="2:11" s="262" customFormat="1">
      <c r="B251" s="135"/>
      <c r="C251" s="267"/>
      <c r="D251" s="263"/>
      <c r="E251" s="208"/>
      <c r="F251" s="130"/>
      <c r="G251" s="209"/>
      <c r="H251" s="264"/>
      <c r="I251" s="265"/>
      <c r="J251" s="216"/>
      <c r="K251" s="266"/>
    </row>
    <row r="252" spans="2:11" s="262" customFormat="1">
      <c r="B252" s="135">
        <v>1</v>
      </c>
      <c r="C252" s="267" t="s">
        <v>184</v>
      </c>
      <c r="D252" s="263" t="s">
        <v>3</v>
      </c>
      <c r="E252" s="208">
        <v>1</v>
      </c>
      <c r="F252" s="130"/>
      <c r="G252" s="209">
        <f>E252*F252</f>
        <v>0</v>
      </c>
      <c r="H252" s="264"/>
      <c r="I252" s="265"/>
      <c r="J252" s="216"/>
      <c r="K252" s="266"/>
    </row>
    <row r="253" spans="2:11" s="262" customFormat="1">
      <c r="B253" s="135"/>
      <c r="C253" s="267"/>
      <c r="D253" s="263"/>
      <c r="E253" s="208"/>
      <c r="F253" s="130"/>
      <c r="G253" s="209"/>
      <c r="H253" s="264"/>
      <c r="I253" s="265"/>
      <c r="J253" s="216"/>
      <c r="K253" s="266"/>
    </row>
    <row r="254" spans="2:11" s="218" customFormat="1" ht="13.5" thickBot="1">
      <c r="B254" s="154"/>
      <c r="C254" s="11" t="s">
        <v>183</v>
      </c>
      <c r="D254" s="198"/>
      <c r="E254" s="174"/>
      <c r="F254" s="117"/>
      <c r="G254" s="87">
        <f>SUM(G233:G253)</f>
        <v>0</v>
      </c>
      <c r="H254" s="214"/>
      <c r="I254" s="215"/>
      <c r="J254" s="216"/>
      <c r="K254" s="217"/>
    </row>
    <row r="255" spans="2:11" s="218" customFormat="1">
      <c r="B255" s="155"/>
      <c r="C255" s="118"/>
      <c r="D255" s="199"/>
      <c r="E255" s="175"/>
      <c r="F255" s="119"/>
      <c r="G255" s="120"/>
      <c r="H255" s="214"/>
      <c r="I255" s="215"/>
      <c r="J255" s="216"/>
      <c r="K255" s="217"/>
    </row>
    <row r="256" spans="2:11" ht="15.75">
      <c r="B256" s="327" t="s">
        <v>188</v>
      </c>
      <c r="C256" s="327"/>
      <c r="D256" s="327"/>
      <c r="E256" s="327"/>
      <c r="F256" s="238"/>
      <c r="G256" s="238"/>
      <c r="H256" s="8"/>
      <c r="I256" s="239"/>
      <c r="J256" s="239"/>
      <c r="K256" s="8"/>
    </row>
    <row r="257" spans="2:11" s="276" customFormat="1">
      <c r="B257" s="135"/>
      <c r="C257" s="56"/>
      <c r="D257" s="277"/>
      <c r="E257" s="278"/>
      <c r="F257" s="209"/>
      <c r="G257" s="209"/>
      <c r="H257" s="279"/>
      <c r="K257" s="279"/>
    </row>
    <row r="258" spans="2:11" s="280" customFormat="1" ht="29.25" customHeight="1">
      <c r="B258" s="135">
        <v>1</v>
      </c>
      <c r="C258" s="281" t="s">
        <v>201</v>
      </c>
      <c r="D258" s="282"/>
      <c r="E258" s="283"/>
      <c r="F258" s="130"/>
      <c r="G258" s="284"/>
    </row>
    <row r="259" spans="2:11" s="280" customFormat="1">
      <c r="B259" s="285"/>
      <c r="C259" s="94" t="s">
        <v>189</v>
      </c>
      <c r="D259" s="282" t="s">
        <v>3</v>
      </c>
      <c r="E259" s="286">
        <v>1</v>
      </c>
      <c r="F259" s="28"/>
      <c r="G259" s="28">
        <f>E259*F259</f>
        <v>0</v>
      </c>
    </row>
    <row r="260" spans="2:11" s="280" customFormat="1">
      <c r="B260" s="285"/>
      <c r="C260" s="94" t="s">
        <v>190</v>
      </c>
      <c r="D260" s="282" t="s">
        <v>3</v>
      </c>
      <c r="E260" s="286">
        <v>1</v>
      </c>
      <c r="F260" s="28"/>
      <c r="G260" s="28">
        <f>E260*F260</f>
        <v>0</v>
      </c>
    </row>
    <row r="261" spans="2:11" s="287" customFormat="1">
      <c r="B261" s="288"/>
      <c r="C261" s="289" t="s">
        <v>191</v>
      </c>
      <c r="D261" s="290" t="s">
        <v>3</v>
      </c>
      <c r="E261" s="291">
        <v>14</v>
      </c>
      <c r="F261" s="28"/>
      <c r="G261" s="28">
        <f>E261*F261</f>
        <v>0</v>
      </c>
    </row>
    <row r="262" spans="2:11" s="280" customFormat="1">
      <c r="B262" s="200"/>
      <c r="C262" s="94"/>
      <c r="D262" s="282"/>
      <c r="E262" s="286"/>
      <c r="F262" s="127"/>
      <c r="G262" s="28"/>
    </row>
    <row r="263" spans="2:11" s="280" customFormat="1" ht="25.5">
      <c r="B263" s="200">
        <f>B258+1</f>
        <v>2</v>
      </c>
      <c r="C263" s="94" t="s">
        <v>192</v>
      </c>
      <c r="D263" s="282" t="s">
        <v>3</v>
      </c>
      <c r="E263" s="286">
        <v>10</v>
      </c>
      <c r="F263" s="127"/>
      <c r="G263" s="28">
        <f>F263*E263</f>
        <v>0</v>
      </c>
    </row>
    <row r="264" spans="2:11" s="280" customFormat="1">
      <c r="B264" s="200"/>
      <c r="C264" s="94"/>
      <c r="D264" s="282"/>
      <c r="E264" s="286"/>
      <c r="F264" s="127"/>
      <c r="G264" s="28"/>
    </row>
    <row r="265" spans="2:11" s="280" customFormat="1" ht="25.5">
      <c r="B265" s="200">
        <f>B263+1</f>
        <v>3</v>
      </c>
      <c r="C265" s="94" t="s">
        <v>193</v>
      </c>
      <c r="D265" s="282" t="s">
        <v>3</v>
      </c>
      <c r="E265" s="286">
        <v>1</v>
      </c>
      <c r="F265" s="127"/>
      <c r="G265" s="28">
        <f>F265*E265</f>
        <v>0</v>
      </c>
    </row>
    <row r="266" spans="2:11" s="280" customFormat="1">
      <c r="B266" s="200"/>
      <c r="C266" s="94"/>
      <c r="D266" s="282"/>
      <c r="E266" s="286"/>
      <c r="F266" s="127"/>
      <c r="G266" s="28"/>
    </row>
    <row r="267" spans="2:11" s="280" customFormat="1" ht="25.5">
      <c r="B267" s="200">
        <f>B265+1</f>
        <v>4</v>
      </c>
      <c r="C267" s="94" t="s">
        <v>194</v>
      </c>
      <c r="D267" s="282" t="s">
        <v>3</v>
      </c>
      <c r="E267" s="286">
        <v>2</v>
      </c>
      <c r="F267" s="127"/>
      <c r="G267" s="28">
        <f>F267*E267</f>
        <v>0</v>
      </c>
    </row>
    <row r="268" spans="2:11" s="280" customFormat="1">
      <c r="B268" s="200"/>
      <c r="C268" s="94"/>
      <c r="D268" s="282"/>
      <c r="E268" s="286"/>
      <c r="F268" s="127"/>
      <c r="G268" s="28"/>
    </row>
    <row r="269" spans="2:11" s="280" customFormat="1" ht="25.5">
      <c r="B269" s="200">
        <f>B267+1</f>
        <v>5</v>
      </c>
      <c r="C269" s="94" t="s">
        <v>202</v>
      </c>
      <c r="D269" s="282" t="s">
        <v>2</v>
      </c>
      <c r="E269" s="286">
        <v>280</v>
      </c>
      <c r="F269" s="127"/>
      <c r="G269" s="28">
        <f>F269*E269</f>
        <v>0</v>
      </c>
    </row>
    <row r="270" spans="2:11" s="280" customFormat="1">
      <c r="B270" s="200"/>
      <c r="C270" s="94"/>
      <c r="D270" s="282"/>
      <c r="E270" s="286"/>
      <c r="F270" s="127"/>
      <c r="G270" s="28"/>
    </row>
    <row r="271" spans="2:11" s="292" customFormat="1" ht="38.25">
      <c r="B271" s="200">
        <f>B269+1</f>
        <v>6</v>
      </c>
      <c r="C271" s="136" t="s">
        <v>203</v>
      </c>
      <c r="D271" s="188"/>
      <c r="E271" s="110"/>
      <c r="F271" s="127"/>
      <c r="G271" s="28"/>
    </row>
    <row r="272" spans="2:11" s="280" customFormat="1">
      <c r="B272" s="200"/>
      <c r="C272" s="136" t="s">
        <v>195</v>
      </c>
      <c r="D272" s="188" t="s">
        <v>2</v>
      </c>
      <c r="E272" s="110">
        <v>20</v>
      </c>
      <c r="F272" s="127"/>
      <c r="G272" s="28">
        <f>E272*F272</f>
        <v>0</v>
      </c>
    </row>
    <row r="273" spans="2:255" s="280" customFormat="1">
      <c r="B273" s="200"/>
      <c r="C273" s="94"/>
      <c r="D273" s="282"/>
      <c r="E273" s="286"/>
      <c r="F273" s="127"/>
      <c r="G273" s="28"/>
    </row>
    <row r="274" spans="2:255" s="57" customFormat="1" ht="25.5">
      <c r="B274" s="135">
        <f>B271+1</f>
        <v>7</v>
      </c>
      <c r="C274" s="48" t="s">
        <v>204</v>
      </c>
      <c r="D274" s="192"/>
      <c r="E274" s="171"/>
      <c r="F274" s="127"/>
      <c r="G274" s="28"/>
      <c r="I274" s="21"/>
      <c r="K274" s="21"/>
    </row>
    <row r="275" spans="2:255" s="57" customFormat="1">
      <c r="B275" s="135"/>
      <c r="C275" s="58" t="s">
        <v>196</v>
      </c>
      <c r="D275" s="192" t="s">
        <v>2</v>
      </c>
      <c r="E275" s="171">
        <v>40</v>
      </c>
      <c r="F275" s="127"/>
      <c r="G275" s="28">
        <f>E275*F275</f>
        <v>0</v>
      </c>
      <c r="I275" s="21"/>
      <c r="K275" s="21"/>
    </row>
    <row r="276" spans="2:255" s="57" customFormat="1">
      <c r="B276" s="135"/>
      <c r="C276" s="12"/>
      <c r="D276" s="20"/>
      <c r="E276" s="112"/>
      <c r="F276" s="127"/>
      <c r="G276" s="112"/>
      <c r="H276" s="21"/>
      <c r="K276" s="21"/>
    </row>
    <row r="277" spans="2:255" s="276" customFormat="1" ht="38.25">
      <c r="B277" s="200">
        <f>B274+1</f>
        <v>8</v>
      </c>
      <c r="C277" s="49" t="s">
        <v>51</v>
      </c>
      <c r="D277" s="191"/>
      <c r="E277" s="208"/>
      <c r="F277" s="127"/>
      <c r="G277" s="28"/>
      <c r="J277" s="279"/>
      <c r="L277" s="279"/>
    </row>
    <row r="278" spans="2:255" s="280" customFormat="1">
      <c r="B278" s="108"/>
      <c r="C278" s="49" t="s">
        <v>197</v>
      </c>
      <c r="D278" s="191" t="s">
        <v>2</v>
      </c>
      <c r="E278" s="90">
        <v>20</v>
      </c>
      <c r="F278" s="127"/>
      <c r="G278" s="28">
        <f>E278*F278</f>
        <v>0</v>
      </c>
    </row>
    <row r="279" spans="2:255" s="280" customFormat="1">
      <c r="B279" s="108"/>
      <c r="C279" s="49" t="s">
        <v>239</v>
      </c>
      <c r="D279" s="191" t="s">
        <v>2</v>
      </c>
      <c r="E279" s="90">
        <v>4</v>
      </c>
      <c r="F279" s="127"/>
      <c r="G279" s="28">
        <f>E279*F279</f>
        <v>0</v>
      </c>
    </row>
    <row r="280" spans="2:255" s="131" customFormat="1">
      <c r="B280" s="200"/>
      <c r="C280" s="58"/>
      <c r="D280" s="192"/>
      <c r="E280" s="171"/>
      <c r="F280" s="127"/>
      <c r="G280" s="28"/>
      <c r="J280" s="132"/>
      <c r="L280" s="132"/>
    </row>
    <row r="281" spans="2:255" s="293" customFormat="1" ht="29.25" customHeight="1">
      <c r="B281" s="200">
        <f>B277+1</f>
        <v>9</v>
      </c>
      <c r="C281" s="136" t="s">
        <v>198</v>
      </c>
      <c r="D281" s="188" t="s">
        <v>25</v>
      </c>
      <c r="E281" s="110">
        <v>1</v>
      </c>
      <c r="F281" s="127"/>
      <c r="G281" s="28">
        <f>E281*F281</f>
        <v>0</v>
      </c>
      <c r="H281" s="294"/>
      <c r="I281" s="279"/>
      <c r="J281" s="279"/>
      <c r="K281" s="276"/>
      <c r="L281" s="279"/>
      <c r="M281" s="276"/>
      <c r="N281" s="276"/>
      <c r="O281" s="279"/>
      <c r="P281" s="276"/>
      <c r="Q281" s="276"/>
      <c r="R281" s="276"/>
      <c r="S281" s="276"/>
      <c r="T281" s="276"/>
      <c r="U281" s="276"/>
      <c r="V281" s="276"/>
      <c r="W281" s="276"/>
      <c r="X281" s="276"/>
      <c r="Y281" s="276"/>
      <c r="Z281" s="276"/>
      <c r="AA281" s="276"/>
      <c r="AB281" s="276"/>
      <c r="AC281" s="276"/>
      <c r="AD281" s="276"/>
      <c r="AE281" s="276"/>
      <c r="AF281" s="276"/>
      <c r="AG281" s="276"/>
      <c r="AH281" s="276"/>
      <c r="AI281" s="276"/>
      <c r="AJ281" s="276"/>
      <c r="AK281" s="276"/>
      <c r="AL281" s="276"/>
      <c r="AM281" s="276"/>
      <c r="AN281" s="276"/>
      <c r="AO281" s="276"/>
      <c r="AP281" s="276"/>
      <c r="AQ281" s="276"/>
      <c r="AR281" s="276"/>
      <c r="AS281" s="276"/>
      <c r="AT281" s="276"/>
      <c r="AU281" s="276"/>
      <c r="AV281" s="276"/>
      <c r="AW281" s="276"/>
      <c r="AX281" s="276"/>
      <c r="AY281" s="276"/>
      <c r="AZ281" s="276"/>
      <c r="BA281" s="276"/>
      <c r="BB281" s="276"/>
      <c r="BC281" s="276"/>
      <c r="BD281" s="276"/>
      <c r="BE281" s="276"/>
      <c r="BF281" s="276"/>
      <c r="BG281" s="276"/>
      <c r="BH281" s="276"/>
      <c r="BI281" s="276"/>
      <c r="BJ281" s="276"/>
      <c r="BK281" s="276"/>
      <c r="BL281" s="276"/>
      <c r="BM281" s="276"/>
      <c r="BN281" s="276"/>
      <c r="BO281" s="276"/>
      <c r="BP281" s="276"/>
      <c r="BQ281" s="276"/>
      <c r="BR281" s="276"/>
      <c r="BS281" s="276"/>
      <c r="BT281" s="276"/>
      <c r="BU281" s="276"/>
      <c r="BV281" s="276"/>
      <c r="BW281" s="276"/>
      <c r="BX281" s="276"/>
      <c r="BY281" s="276"/>
      <c r="BZ281" s="276"/>
      <c r="CA281" s="276"/>
      <c r="CB281" s="276"/>
      <c r="CC281" s="276"/>
      <c r="CD281" s="276"/>
      <c r="CE281" s="276"/>
      <c r="CF281" s="276"/>
      <c r="CG281" s="276"/>
      <c r="CH281" s="276"/>
      <c r="CI281" s="276"/>
      <c r="CJ281" s="276"/>
      <c r="CK281" s="276"/>
      <c r="CL281" s="276"/>
      <c r="CM281" s="276"/>
      <c r="CN281" s="276"/>
      <c r="CO281" s="276"/>
      <c r="CP281" s="276"/>
      <c r="CQ281" s="276"/>
      <c r="CR281" s="276"/>
      <c r="CS281" s="276"/>
      <c r="CT281" s="276"/>
      <c r="CU281" s="276"/>
      <c r="CV281" s="276"/>
      <c r="CW281" s="276"/>
      <c r="CX281" s="276"/>
      <c r="CY281" s="276"/>
      <c r="CZ281" s="276"/>
      <c r="DA281" s="276"/>
      <c r="DB281" s="276"/>
      <c r="DC281" s="276"/>
      <c r="DD281" s="276"/>
      <c r="DE281" s="276"/>
      <c r="DF281" s="276"/>
      <c r="DG281" s="276"/>
      <c r="DH281" s="276"/>
      <c r="DI281" s="276"/>
      <c r="DJ281" s="276"/>
      <c r="DK281" s="276"/>
      <c r="DL281" s="276"/>
      <c r="DM281" s="276"/>
      <c r="DN281" s="276"/>
      <c r="DO281" s="276"/>
      <c r="DP281" s="276"/>
      <c r="DQ281" s="276"/>
      <c r="DR281" s="276"/>
      <c r="DS281" s="276"/>
      <c r="DT281" s="276"/>
      <c r="DU281" s="276"/>
      <c r="DV281" s="276"/>
      <c r="DW281" s="276"/>
      <c r="DX281" s="276"/>
      <c r="DY281" s="276"/>
      <c r="DZ281" s="276"/>
      <c r="EA281" s="276"/>
      <c r="EB281" s="276"/>
      <c r="EC281" s="276"/>
      <c r="ED281" s="276"/>
      <c r="EE281" s="276"/>
      <c r="EF281" s="276"/>
      <c r="EG281" s="276"/>
      <c r="EH281" s="276"/>
      <c r="EI281" s="276"/>
      <c r="EJ281" s="276"/>
      <c r="EK281" s="276"/>
      <c r="EL281" s="276"/>
      <c r="EM281" s="276"/>
      <c r="EN281" s="276"/>
      <c r="EO281" s="276"/>
      <c r="EP281" s="276"/>
      <c r="EQ281" s="276"/>
      <c r="ER281" s="276"/>
      <c r="ES281" s="276"/>
      <c r="ET281" s="276"/>
      <c r="EU281" s="276"/>
      <c r="EV281" s="276"/>
      <c r="EW281" s="276"/>
      <c r="EX281" s="276"/>
      <c r="EY281" s="276"/>
      <c r="EZ281" s="276"/>
      <c r="FA281" s="276"/>
      <c r="FB281" s="276"/>
      <c r="FC281" s="276"/>
      <c r="FD281" s="276"/>
      <c r="FE281" s="276"/>
      <c r="FF281" s="276"/>
      <c r="FG281" s="276"/>
      <c r="FH281" s="276"/>
      <c r="FI281" s="276"/>
      <c r="FJ281" s="276"/>
      <c r="FK281" s="276"/>
      <c r="FL281" s="276"/>
      <c r="FM281" s="276"/>
      <c r="FN281" s="276"/>
      <c r="FO281" s="276"/>
      <c r="FP281" s="276"/>
      <c r="FQ281" s="276"/>
      <c r="FR281" s="276"/>
      <c r="FS281" s="276"/>
      <c r="FT281" s="276"/>
      <c r="FU281" s="276"/>
      <c r="FV281" s="276"/>
      <c r="FW281" s="276"/>
      <c r="FX281" s="276"/>
      <c r="FY281" s="276"/>
      <c r="FZ281" s="276"/>
      <c r="GA281" s="276"/>
      <c r="GB281" s="276"/>
      <c r="GC281" s="276"/>
      <c r="GD281" s="276"/>
      <c r="GE281" s="276"/>
      <c r="GF281" s="276"/>
      <c r="GG281" s="276"/>
      <c r="GH281" s="276"/>
      <c r="GI281" s="276"/>
      <c r="GJ281" s="276"/>
      <c r="GK281" s="276"/>
      <c r="GL281" s="276"/>
      <c r="GM281" s="276"/>
      <c r="GN281" s="276"/>
      <c r="GO281" s="276"/>
      <c r="GP281" s="276"/>
      <c r="GQ281" s="276"/>
      <c r="GR281" s="276"/>
      <c r="GS281" s="276"/>
      <c r="GT281" s="276"/>
      <c r="GU281" s="276"/>
      <c r="GV281" s="276"/>
      <c r="GW281" s="276"/>
      <c r="GX281" s="276"/>
      <c r="GY281" s="276"/>
      <c r="GZ281" s="276"/>
      <c r="HA281" s="276"/>
      <c r="HB281" s="276"/>
      <c r="HC281" s="276"/>
      <c r="HD281" s="276"/>
      <c r="HE281" s="276"/>
      <c r="HF281" s="276"/>
      <c r="HG281" s="276"/>
      <c r="HH281" s="276"/>
      <c r="HI281" s="276"/>
      <c r="HJ281" s="276"/>
      <c r="HK281" s="276"/>
      <c r="HL281" s="276"/>
      <c r="HM281" s="276"/>
      <c r="HN281" s="276"/>
      <c r="HO281" s="276"/>
      <c r="HP281" s="276"/>
      <c r="HQ281" s="276"/>
      <c r="HR281" s="276"/>
      <c r="HS281" s="276"/>
      <c r="HT281" s="276"/>
      <c r="HU281" s="276"/>
      <c r="HV281" s="276"/>
      <c r="HW281" s="276"/>
      <c r="HX281" s="276"/>
      <c r="HY281" s="276"/>
      <c r="HZ281" s="276"/>
      <c r="IA281" s="276"/>
      <c r="IB281" s="276"/>
      <c r="IC281" s="276"/>
      <c r="ID281" s="276"/>
      <c r="IE281" s="276"/>
      <c r="IF281" s="276"/>
      <c r="IG281" s="276"/>
      <c r="IH281" s="276"/>
      <c r="II281" s="276"/>
      <c r="IJ281" s="276"/>
      <c r="IK281" s="276"/>
      <c r="IL281" s="276"/>
      <c r="IM281" s="276"/>
      <c r="IN281" s="276"/>
      <c r="IO281" s="276"/>
      <c r="IP281" s="276"/>
      <c r="IQ281" s="276"/>
      <c r="IR281" s="276"/>
      <c r="IS281" s="276"/>
      <c r="IT281" s="276"/>
      <c r="IU281" s="276"/>
    </row>
    <row r="282" spans="2:255" s="276" customFormat="1">
      <c r="B282" s="200"/>
      <c r="C282" s="136"/>
      <c r="D282" s="188"/>
      <c r="E282" s="110"/>
      <c r="F282" s="209"/>
      <c r="G282" s="28"/>
      <c r="K282" s="279"/>
      <c r="L282" s="279"/>
      <c r="N282" s="279"/>
    </row>
    <row r="283" spans="2:255" s="295" customFormat="1">
      <c r="B283" s="200">
        <f>B281+1</f>
        <v>10</v>
      </c>
      <c r="C283" s="136" t="s">
        <v>199</v>
      </c>
      <c r="D283" s="188" t="s">
        <v>5</v>
      </c>
      <c r="E283" s="110">
        <v>1</v>
      </c>
      <c r="F283" s="127"/>
      <c r="G283" s="28">
        <f>E283*F283</f>
        <v>0</v>
      </c>
    </row>
    <row r="284" spans="2:255" s="57" customFormat="1">
      <c r="B284" s="200"/>
      <c r="C284" s="13"/>
      <c r="D284" s="22"/>
      <c r="E284" s="32"/>
      <c r="F284" s="86"/>
      <c r="G284" s="28"/>
      <c r="K284" s="21"/>
    </row>
    <row r="285" spans="2:255" s="57" customFormat="1" ht="25.5">
      <c r="B285" s="200">
        <f t="shared" ref="B285" si="4">B283+1</f>
        <v>11</v>
      </c>
      <c r="C285" s="13" t="s">
        <v>67</v>
      </c>
      <c r="D285" s="188"/>
      <c r="E285" s="210">
        <v>0.03</v>
      </c>
      <c r="F285" s="209"/>
      <c r="G285" s="28">
        <f>SUM(G259:G283)*E285</f>
        <v>0</v>
      </c>
      <c r="J285" s="21"/>
      <c r="L285" s="21"/>
    </row>
    <row r="286" spans="2:255" s="57" customFormat="1">
      <c r="B286" s="200"/>
      <c r="C286" s="13"/>
      <c r="D286" s="188"/>
      <c r="E286" s="210"/>
      <c r="F286" s="209"/>
      <c r="G286" s="28"/>
      <c r="J286" s="21"/>
      <c r="L286" s="21"/>
    </row>
    <row r="287" spans="2:255" s="131" customFormat="1" ht="13.5" thickBot="1">
      <c r="B287" s="296"/>
      <c r="C287" s="26" t="s">
        <v>200</v>
      </c>
      <c r="D287" s="27"/>
      <c r="E287" s="46"/>
      <c r="F287" s="29"/>
      <c r="G287" s="35">
        <f>SUM(G259:G286)</f>
        <v>0</v>
      </c>
      <c r="J287" s="132"/>
      <c r="L287" s="132"/>
    </row>
    <row r="288" spans="2:255" s="131" customFormat="1">
      <c r="B288" s="297"/>
      <c r="C288" s="13"/>
      <c r="D288" s="22"/>
      <c r="E288" s="32"/>
      <c r="F288" s="298"/>
      <c r="G288" s="28"/>
      <c r="J288" s="132"/>
      <c r="L288" s="132"/>
    </row>
    <row r="289" spans="2:12" ht="15.75">
      <c r="B289" s="327" t="s">
        <v>205</v>
      </c>
      <c r="C289" s="327"/>
      <c r="D289" s="255"/>
      <c r="E289" s="238"/>
      <c r="F289" s="238"/>
      <c r="G289" s="238"/>
      <c r="H289" s="8"/>
      <c r="I289" s="8"/>
      <c r="J289" s="239"/>
      <c r="K289" s="239"/>
      <c r="L289" s="8"/>
    </row>
    <row r="290" spans="2:12">
      <c r="C290" s="342" t="s">
        <v>185</v>
      </c>
      <c r="D290" s="343"/>
    </row>
    <row r="291" spans="2:12">
      <c r="C291" s="177"/>
      <c r="D291" s="180"/>
    </row>
    <row r="292" spans="2:12" s="248" customFormat="1" ht="25.5">
      <c r="B292" s="200">
        <v>1</v>
      </c>
      <c r="C292" s="201" t="s">
        <v>186</v>
      </c>
      <c r="D292" s="22" t="s">
        <v>3</v>
      </c>
      <c r="E292" s="32">
        <v>3</v>
      </c>
      <c r="F292" s="127"/>
      <c r="G292" s="28">
        <f>E292*F292</f>
        <v>0</v>
      </c>
      <c r="I292" s="249"/>
      <c r="K292" s="249"/>
    </row>
    <row r="293" spans="2:12" s="248" customFormat="1">
      <c r="B293" s="200"/>
      <c r="C293" s="202"/>
      <c r="D293" s="22"/>
      <c r="E293" s="32"/>
      <c r="F293" s="127"/>
      <c r="G293" s="28"/>
      <c r="I293" s="249"/>
      <c r="K293" s="249"/>
    </row>
    <row r="294" spans="2:12" s="248" customFormat="1">
      <c r="B294" s="200">
        <f>B292+1</f>
        <v>2</v>
      </c>
      <c r="C294" s="201" t="s">
        <v>92</v>
      </c>
      <c r="D294" s="22" t="s">
        <v>3</v>
      </c>
      <c r="E294" s="32">
        <v>6</v>
      </c>
      <c r="F294" s="127"/>
      <c r="G294" s="28">
        <f>E294*F294</f>
        <v>0</v>
      </c>
      <c r="I294" s="249"/>
      <c r="K294" s="249"/>
    </row>
    <row r="295" spans="2:12" s="57" customFormat="1">
      <c r="B295" s="200"/>
      <c r="C295" s="137"/>
      <c r="D295" s="22"/>
      <c r="E295" s="32"/>
      <c r="F295" s="127"/>
      <c r="G295" s="28"/>
      <c r="I295" s="21"/>
      <c r="K295" s="21"/>
    </row>
    <row r="296" spans="2:12" s="248" customFormat="1">
      <c r="B296" s="200">
        <f>B294+1</f>
        <v>3</v>
      </c>
      <c r="C296" s="201" t="s">
        <v>94</v>
      </c>
      <c r="D296" s="22" t="s">
        <v>3</v>
      </c>
      <c r="E296" s="32">
        <v>0</v>
      </c>
      <c r="F296" s="127"/>
      <c r="G296" s="28">
        <f>E296*F296</f>
        <v>0</v>
      </c>
      <c r="I296" s="249"/>
      <c r="K296" s="249"/>
    </row>
    <row r="297" spans="2:12" s="248" customFormat="1">
      <c r="B297" s="200"/>
      <c r="C297" s="202" t="s">
        <v>269</v>
      </c>
      <c r="D297" s="22"/>
      <c r="E297" s="32"/>
      <c r="F297" s="203"/>
      <c r="G297" s="165"/>
      <c r="I297" s="249"/>
      <c r="K297" s="249"/>
    </row>
    <row r="298" spans="2:12" s="248" customFormat="1">
      <c r="B298" s="200"/>
      <c r="C298" s="202"/>
      <c r="D298" s="22"/>
      <c r="E298" s="32"/>
      <c r="F298" s="203"/>
      <c r="G298" s="165"/>
      <c r="I298" s="249"/>
      <c r="K298" s="249"/>
    </row>
    <row r="299" spans="2:12" s="248" customFormat="1" ht="38.25">
      <c r="B299" s="200">
        <f>B296+1</f>
        <v>4</v>
      </c>
      <c r="C299" s="204" t="s">
        <v>95</v>
      </c>
      <c r="D299" s="22" t="s">
        <v>3</v>
      </c>
      <c r="E299" s="32">
        <v>1</v>
      </c>
      <c r="F299" s="203"/>
      <c r="G299" s="28">
        <f>E299*F299</f>
        <v>0</v>
      </c>
      <c r="I299" s="249"/>
      <c r="K299" s="249"/>
    </row>
    <row r="300" spans="2:12" s="248" customFormat="1">
      <c r="B300" s="200"/>
      <c r="C300" s="204" t="s">
        <v>270</v>
      </c>
      <c r="D300" s="22"/>
      <c r="E300" s="32"/>
      <c r="F300" s="203"/>
      <c r="G300" s="165"/>
      <c r="I300" s="249"/>
      <c r="K300" s="249"/>
    </row>
    <row r="301" spans="2:12" s="248" customFormat="1">
      <c r="B301" s="200"/>
      <c r="C301" s="204"/>
      <c r="D301" s="22"/>
      <c r="E301" s="32"/>
      <c r="F301" s="127"/>
      <c r="G301" s="28"/>
      <c r="I301" s="249"/>
      <c r="K301" s="249"/>
    </row>
    <row r="302" spans="2:12" s="248" customFormat="1" ht="42" customHeight="1">
      <c r="B302" s="200">
        <f>B299+1</f>
        <v>5</v>
      </c>
      <c r="C302" s="204" t="s">
        <v>96</v>
      </c>
      <c r="D302" s="22" t="s">
        <v>3</v>
      </c>
      <c r="E302" s="32">
        <v>1</v>
      </c>
      <c r="F302" s="127"/>
      <c r="G302" s="28">
        <f>E302*F302</f>
        <v>0</v>
      </c>
      <c r="I302" s="249"/>
      <c r="K302" s="249"/>
    </row>
    <row r="303" spans="2:12" s="248" customFormat="1">
      <c r="B303" s="200"/>
      <c r="C303" s="204"/>
      <c r="D303" s="22"/>
      <c r="E303" s="32"/>
      <c r="F303" s="127"/>
      <c r="G303" s="28"/>
      <c r="I303" s="249"/>
      <c r="K303" s="249"/>
    </row>
    <row r="304" spans="2:12" s="248" customFormat="1" ht="38.25">
      <c r="B304" s="200">
        <f>B302+1</f>
        <v>6</v>
      </c>
      <c r="C304" s="204" t="s">
        <v>93</v>
      </c>
      <c r="D304" s="22" t="s">
        <v>3</v>
      </c>
      <c r="E304" s="32">
        <v>1</v>
      </c>
      <c r="F304" s="203"/>
      <c r="G304" s="28">
        <f>E304*F304</f>
        <v>0</v>
      </c>
      <c r="I304" s="249"/>
      <c r="K304" s="249"/>
    </row>
    <row r="305" spans="2:11" s="248" customFormat="1">
      <c r="B305" s="137"/>
      <c r="C305" s="204" t="s">
        <v>271</v>
      </c>
      <c r="D305" s="22"/>
      <c r="E305" s="32"/>
      <c r="F305" s="203"/>
      <c r="G305" s="28"/>
      <c r="I305" s="249"/>
      <c r="K305" s="249"/>
    </row>
    <row r="306" spans="2:11" s="248" customFormat="1">
      <c r="B306" s="200"/>
      <c r="C306" s="204"/>
      <c r="D306" s="22"/>
      <c r="E306" s="32"/>
      <c r="F306" s="127"/>
      <c r="G306" s="28"/>
      <c r="I306" s="249"/>
      <c r="K306" s="249"/>
    </row>
    <row r="307" spans="2:11" s="248" customFormat="1" ht="51">
      <c r="B307" s="200">
        <f>B304+1</f>
        <v>7</v>
      </c>
      <c r="C307" s="204" t="s">
        <v>212</v>
      </c>
      <c r="D307" s="22" t="s">
        <v>3</v>
      </c>
      <c r="E307" s="32">
        <v>1</v>
      </c>
      <c r="F307" s="203"/>
      <c r="G307" s="28">
        <f>E307*F307</f>
        <v>0</v>
      </c>
      <c r="I307" s="249"/>
      <c r="K307" s="249"/>
    </row>
    <row r="308" spans="2:11" s="248" customFormat="1">
      <c r="B308" s="137"/>
      <c r="C308" s="202" t="s">
        <v>272</v>
      </c>
      <c r="D308" s="22"/>
      <c r="E308" s="32"/>
      <c r="F308" s="203"/>
      <c r="G308" s="28"/>
      <c r="I308" s="249"/>
      <c r="K308" s="249"/>
    </row>
    <row r="309" spans="2:11" s="248" customFormat="1">
      <c r="B309" s="137"/>
      <c r="C309" s="202"/>
      <c r="D309" s="22"/>
      <c r="E309" s="32"/>
      <c r="F309" s="203"/>
      <c r="G309" s="28"/>
      <c r="I309" s="249"/>
      <c r="K309" s="249"/>
    </row>
    <row r="310" spans="2:11" s="248" customFormat="1" ht="25.5">
      <c r="B310" s="200">
        <f>B307+1</f>
        <v>8</v>
      </c>
      <c r="C310" s="204" t="s">
        <v>213</v>
      </c>
      <c r="D310" s="22" t="s">
        <v>3</v>
      </c>
      <c r="E310" s="32">
        <v>0</v>
      </c>
      <c r="F310" s="127"/>
      <c r="G310" s="28">
        <f>E310*F310</f>
        <v>0</v>
      </c>
      <c r="I310" s="249"/>
      <c r="K310" s="249"/>
    </row>
    <row r="311" spans="2:11" s="248" customFormat="1">
      <c r="B311" s="200"/>
      <c r="C311" s="137"/>
      <c r="D311" s="22"/>
      <c r="E311" s="32"/>
      <c r="F311" s="127"/>
      <c r="G311" s="28"/>
      <c r="I311" s="249"/>
      <c r="K311" s="249"/>
    </row>
    <row r="312" spans="2:11" s="248" customFormat="1" ht="25.5">
      <c r="B312" s="200">
        <f>B310+1</f>
        <v>9</v>
      </c>
      <c r="C312" s="204" t="s">
        <v>214</v>
      </c>
      <c r="D312" s="22" t="s">
        <v>3</v>
      </c>
      <c r="E312" s="32">
        <v>1</v>
      </c>
      <c r="F312" s="127"/>
      <c r="G312" s="28">
        <f>E312*F312</f>
        <v>0</v>
      </c>
      <c r="I312" s="249"/>
      <c r="K312" s="249"/>
    </row>
    <row r="313" spans="2:11" s="248" customFormat="1">
      <c r="B313" s="200"/>
      <c r="C313" s="137"/>
      <c r="D313" s="22"/>
      <c r="E313" s="32"/>
      <c r="F313" s="127"/>
      <c r="G313" s="28"/>
      <c r="I313" s="249"/>
      <c r="K313" s="249"/>
    </row>
    <row r="314" spans="2:11" s="248" customFormat="1" ht="25.5">
      <c r="B314" s="200">
        <f>B312+1</f>
        <v>10</v>
      </c>
      <c r="C314" s="204" t="s">
        <v>97</v>
      </c>
      <c r="D314" s="22" t="s">
        <v>3</v>
      </c>
      <c r="E314" s="32">
        <v>12</v>
      </c>
      <c r="F314" s="127"/>
      <c r="G314" s="28">
        <f>E314*F314</f>
        <v>0</v>
      </c>
      <c r="I314" s="249"/>
      <c r="K314" s="249"/>
    </row>
    <row r="315" spans="2:11" s="248" customFormat="1">
      <c r="B315" s="200"/>
      <c r="C315" s="204"/>
      <c r="D315" s="22"/>
      <c r="E315" s="32"/>
      <c r="F315" s="127"/>
      <c r="G315" s="28"/>
      <c r="I315" s="249"/>
      <c r="K315" s="249"/>
    </row>
    <row r="316" spans="2:11" s="131" customFormat="1" ht="26.25" customHeight="1">
      <c r="B316" s="200">
        <f>B314+1</f>
        <v>11</v>
      </c>
      <c r="C316" s="201" t="s">
        <v>187</v>
      </c>
      <c r="D316" s="192" t="s">
        <v>2</v>
      </c>
      <c r="E316" s="32">
        <v>125</v>
      </c>
      <c r="F316" s="127"/>
      <c r="G316" s="28">
        <f>E316*F316</f>
        <v>0</v>
      </c>
      <c r="I316" s="132"/>
      <c r="K316" s="132"/>
    </row>
    <row r="317" spans="2:11" s="248" customFormat="1">
      <c r="B317" s="205"/>
      <c r="C317" s="137"/>
      <c r="D317" s="22"/>
      <c r="E317" s="32"/>
      <c r="F317" s="127"/>
      <c r="G317" s="28"/>
      <c r="I317" s="249"/>
      <c r="K317" s="249"/>
    </row>
    <row r="318" spans="2:11" s="131" customFormat="1" ht="25.5">
      <c r="B318" s="207">
        <f>B316+1</f>
        <v>12</v>
      </c>
      <c r="C318" s="201" t="s">
        <v>98</v>
      </c>
      <c r="D318" s="22" t="s">
        <v>2</v>
      </c>
      <c r="E318" s="32">
        <v>125</v>
      </c>
      <c r="F318" s="127"/>
      <c r="G318" s="28">
        <f>E318*F318</f>
        <v>0</v>
      </c>
      <c r="I318" s="132"/>
      <c r="K318" s="132"/>
    </row>
    <row r="319" spans="2:11" s="248" customFormat="1">
      <c r="B319" s="200"/>
      <c r="C319" s="137"/>
      <c r="D319" s="22"/>
      <c r="E319" s="32"/>
      <c r="F319" s="127"/>
      <c r="G319" s="28"/>
      <c r="I319" s="249"/>
      <c r="K319" s="249"/>
    </row>
    <row r="320" spans="2:11" s="131" customFormat="1">
      <c r="B320" s="200">
        <f>B318+1</f>
        <v>13</v>
      </c>
      <c r="C320" s="58" t="s">
        <v>99</v>
      </c>
      <c r="D320" s="192" t="s">
        <v>25</v>
      </c>
      <c r="E320" s="171">
        <v>1</v>
      </c>
      <c r="F320" s="127"/>
      <c r="G320" s="203">
        <f>E320*F320</f>
        <v>0</v>
      </c>
      <c r="I320" s="132"/>
      <c r="K320" s="132"/>
    </row>
    <row r="321" spans="2:253" s="57" customFormat="1">
      <c r="B321" s="200"/>
      <c r="C321" s="13"/>
      <c r="D321" s="22"/>
      <c r="E321" s="32"/>
      <c r="F321" s="127"/>
      <c r="G321" s="203"/>
      <c r="K321" s="21"/>
    </row>
    <row r="322" spans="2:253" s="248" customFormat="1" ht="51">
      <c r="B322" s="200">
        <f>B320+1</f>
        <v>14</v>
      </c>
      <c r="C322" s="94" t="s">
        <v>100</v>
      </c>
      <c r="D322" s="192" t="s">
        <v>25</v>
      </c>
      <c r="E322" s="171">
        <v>1</v>
      </c>
      <c r="F322" s="127"/>
      <c r="G322" s="203">
        <f>E322*F322</f>
        <v>0</v>
      </c>
      <c r="I322" s="249"/>
      <c r="K322" s="249"/>
    </row>
    <row r="323" spans="2:253" s="248" customFormat="1">
      <c r="B323" s="200"/>
      <c r="C323" s="137"/>
      <c r="D323" s="22"/>
      <c r="E323" s="32"/>
      <c r="F323" s="127"/>
      <c r="G323" s="203"/>
      <c r="I323" s="249"/>
      <c r="K323" s="249"/>
    </row>
    <row r="324" spans="2:253" s="179" customFormat="1">
      <c r="B324" s="135">
        <f>B322+1</f>
        <v>15</v>
      </c>
      <c r="C324" s="157" t="s">
        <v>101</v>
      </c>
      <c r="D324" s="19" t="s">
        <v>5</v>
      </c>
      <c r="E324" s="32">
        <v>1</v>
      </c>
      <c r="F324" s="127"/>
      <c r="G324" s="203">
        <f>E324*F324</f>
        <v>0</v>
      </c>
      <c r="H324" s="57"/>
      <c r="I324" s="21"/>
      <c r="J324" s="57"/>
      <c r="K324" s="57"/>
      <c r="L324" s="21"/>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c r="AN324" s="57"/>
      <c r="AO324" s="57"/>
      <c r="AP324" s="57"/>
      <c r="AQ324" s="57"/>
      <c r="AR324" s="57"/>
      <c r="AS324" s="57"/>
      <c r="AT324" s="57"/>
      <c r="AU324" s="57"/>
      <c r="AV324" s="57"/>
      <c r="AW324" s="57"/>
      <c r="AX324" s="57"/>
      <c r="AY324" s="57"/>
      <c r="AZ324" s="57"/>
      <c r="BA324" s="57"/>
      <c r="BB324" s="57"/>
      <c r="BC324" s="57"/>
      <c r="BD324" s="57"/>
      <c r="BE324" s="57"/>
      <c r="BF324" s="57"/>
      <c r="BG324" s="57"/>
      <c r="BH324" s="57"/>
      <c r="BI324" s="57"/>
      <c r="BJ324" s="57"/>
      <c r="BK324" s="57"/>
      <c r="BL324" s="57"/>
      <c r="BM324" s="57"/>
      <c r="BN324" s="57"/>
      <c r="BO324" s="57"/>
      <c r="BP324" s="57"/>
      <c r="BQ324" s="57"/>
      <c r="BR324" s="57"/>
      <c r="BS324" s="57"/>
      <c r="BT324" s="57"/>
      <c r="BU324" s="57"/>
      <c r="BV324" s="57"/>
      <c r="BW324" s="57"/>
      <c r="BX324" s="57"/>
      <c r="BY324" s="57"/>
      <c r="BZ324" s="57"/>
      <c r="CA324" s="57"/>
      <c r="CB324" s="57"/>
      <c r="CC324" s="57"/>
      <c r="CD324" s="57"/>
      <c r="CE324" s="57"/>
      <c r="CF324" s="57"/>
      <c r="CG324" s="57"/>
      <c r="CH324" s="57"/>
      <c r="CI324" s="57"/>
      <c r="CJ324" s="57"/>
      <c r="CK324" s="57"/>
      <c r="CL324" s="57"/>
      <c r="CM324" s="57"/>
      <c r="CN324" s="57"/>
      <c r="CO324" s="57"/>
      <c r="CP324" s="57"/>
      <c r="CQ324" s="57"/>
      <c r="CR324" s="57"/>
      <c r="CS324" s="57"/>
      <c r="CT324" s="57"/>
      <c r="CU324" s="57"/>
      <c r="CV324" s="57"/>
      <c r="CW324" s="57"/>
      <c r="CX324" s="57"/>
      <c r="CY324" s="57"/>
      <c r="CZ324" s="57"/>
      <c r="DA324" s="57"/>
      <c r="DB324" s="57"/>
      <c r="DC324" s="57"/>
      <c r="DD324" s="57"/>
      <c r="DE324" s="57"/>
      <c r="DF324" s="57"/>
      <c r="DG324" s="57"/>
      <c r="DH324" s="57"/>
      <c r="DI324" s="57"/>
      <c r="DJ324" s="57"/>
      <c r="DK324" s="57"/>
      <c r="DL324" s="57"/>
      <c r="DM324" s="57"/>
      <c r="DN324" s="57"/>
      <c r="DO324" s="57"/>
      <c r="DP324" s="57"/>
      <c r="DQ324" s="57"/>
      <c r="DR324" s="57"/>
      <c r="DS324" s="57"/>
      <c r="DT324" s="57"/>
      <c r="DU324" s="57"/>
      <c r="DV324" s="57"/>
      <c r="DW324" s="57"/>
      <c r="DX324" s="57"/>
      <c r="DY324" s="57"/>
      <c r="DZ324" s="57"/>
      <c r="EA324" s="57"/>
      <c r="EB324" s="57"/>
      <c r="EC324" s="57"/>
      <c r="ED324" s="57"/>
      <c r="EE324" s="57"/>
      <c r="EF324" s="57"/>
      <c r="EG324" s="57"/>
      <c r="EH324" s="57"/>
      <c r="EI324" s="57"/>
      <c r="EJ324" s="57"/>
      <c r="EK324" s="57"/>
      <c r="EL324" s="57"/>
      <c r="EM324" s="57"/>
      <c r="EN324" s="57"/>
      <c r="EO324" s="57"/>
      <c r="EP324" s="57"/>
      <c r="EQ324" s="57"/>
      <c r="ER324" s="57"/>
      <c r="ES324" s="57"/>
      <c r="ET324" s="57"/>
      <c r="EU324" s="57"/>
      <c r="EV324" s="57"/>
      <c r="EW324" s="57"/>
      <c r="EX324" s="57"/>
      <c r="EY324" s="57"/>
      <c r="EZ324" s="57"/>
      <c r="FA324" s="57"/>
      <c r="FB324" s="57"/>
      <c r="FC324" s="57"/>
      <c r="FD324" s="57"/>
      <c r="FE324" s="57"/>
      <c r="FF324" s="57"/>
      <c r="FG324" s="57"/>
      <c r="FH324" s="57"/>
      <c r="FI324" s="57"/>
      <c r="FJ324" s="57"/>
      <c r="FK324" s="57"/>
      <c r="FL324" s="57"/>
      <c r="FM324" s="57"/>
      <c r="FN324" s="57"/>
      <c r="FO324" s="57"/>
      <c r="FP324" s="57"/>
      <c r="FQ324" s="57"/>
      <c r="FR324" s="57"/>
      <c r="FS324" s="57"/>
      <c r="FT324" s="57"/>
      <c r="FU324" s="57"/>
      <c r="FV324" s="57"/>
      <c r="FW324" s="57"/>
      <c r="FX324" s="57"/>
      <c r="FY324" s="57"/>
      <c r="FZ324" s="57"/>
      <c r="GA324" s="57"/>
      <c r="GB324" s="57"/>
      <c r="GC324" s="57"/>
      <c r="GD324" s="57"/>
      <c r="GE324" s="57"/>
      <c r="GF324" s="57"/>
      <c r="GG324" s="57"/>
      <c r="GH324" s="57"/>
      <c r="GI324" s="57"/>
      <c r="GJ324" s="57"/>
      <c r="GK324" s="57"/>
      <c r="GL324" s="57"/>
      <c r="GM324" s="57"/>
      <c r="GN324" s="57"/>
      <c r="GO324" s="57"/>
      <c r="GP324" s="57"/>
      <c r="GQ324" s="57"/>
      <c r="GR324" s="57"/>
      <c r="GS324" s="57"/>
      <c r="GT324" s="57"/>
      <c r="GU324" s="57"/>
      <c r="GV324" s="57"/>
      <c r="GW324" s="57"/>
      <c r="GX324" s="57"/>
      <c r="GY324" s="57"/>
      <c r="GZ324" s="57"/>
      <c r="HA324" s="57"/>
      <c r="HB324" s="57"/>
      <c r="HC324" s="57"/>
      <c r="HD324" s="57"/>
      <c r="HE324" s="57"/>
      <c r="HF324" s="57"/>
      <c r="HG324" s="57"/>
      <c r="HH324" s="57"/>
      <c r="HI324" s="57"/>
      <c r="HJ324" s="57"/>
      <c r="HK324" s="57"/>
      <c r="HL324" s="57"/>
      <c r="HM324" s="57"/>
      <c r="HN324" s="57"/>
      <c r="HO324" s="57"/>
      <c r="HP324" s="57"/>
      <c r="HQ324" s="57"/>
      <c r="HR324" s="57"/>
      <c r="HS324" s="57"/>
      <c r="HT324" s="57"/>
      <c r="HU324" s="57"/>
      <c r="HV324" s="57"/>
      <c r="HW324" s="57"/>
      <c r="HX324" s="57"/>
      <c r="HY324" s="57"/>
      <c r="HZ324" s="57"/>
      <c r="IA324" s="57"/>
      <c r="IB324" s="57"/>
      <c r="IC324" s="57"/>
      <c r="ID324" s="57"/>
      <c r="IE324" s="57"/>
      <c r="IF324" s="57"/>
      <c r="IG324" s="57"/>
      <c r="IH324" s="57"/>
      <c r="II324" s="57"/>
      <c r="IJ324" s="57"/>
      <c r="IK324" s="57"/>
      <c r="IL324" s="57"/>
      <c r="IM324" s="57"/>
      <c r="IN324" s="57"/>
      <c r="IO324" s="57"/>
      <c r="IP324" s="57"/>
      <c r="IQ324" s="57"/>
      <c r="IR324" s="57"/>
      <c r="IS324" s="57"/>
    </row>
    <row r="325" spans="2:253" s="248" customFormat="1">
      <c r="B325" s="200"/>
      <c r="C325" s="137"/>
      <c r="D325" s="22"/>
      <c r="E325" s="32"/>
      <c r="F325" s="127"/>
      <c r="G325" s="203"/>
      <c r="I325" s="249"/>
      <c r="K325" s="249"/>
    </row>
    <row r="326" spans="2:253" s="248" customFormat="1" ht="15" customHeight="1">
      <c r="B326" s="200">
        <f>B324+1</f>
        <v>16</v>
      </c>
      <c r="C326" s="204" t="s">
        <v>215</v>
      </c>
      <c r="D326" s="192" t="s">
        <v>25</v>
      </c>
      <c r="E326" s="171">
        <v>0</v>
      </c>
      <c r="F326" s="127"/>
      <c r="G326" s="203">
        <f>E326*F326</f>
        <v>0</v>
      </c>
      <c r="I326" s="249"/>
      <c r="K326" s="249"/>
    </row>
    <row r="327" spans="2:253" s="248" customFormat="1">
      <c r="B327" s="200"/>
      <c r="C327" s="137"/>
      <c r="D327" s="22"/>
      <c r="E327" s="32"/>
      <c r="F327" s="127"/>
      <c r="G327" s="28"/>
      <c r="I327" s="249"/>
      <c r="K327" s="249"/>
    </row>
    <row r="328" spans="2:253" s="248" customFormat="1" ht="38.25">
      <c r="B328" s="200">
        <f>B326+1</f>
        <v>17</v>
      </c>
      <c r="C328" s="204" t="s">
        <v>216</v>
      </c>
      <c r="D328" s="192" t="s">
        <v>25</v>
      </c>
      <c r="E328" s="171">
        <v>1</v>
      </c>
      <c r="F328" s="127"/>
      <c r="G328" s="28">
        <f>E328*F328</f>
        <v>0</v>
      </c>
      <c r="I328" s="249"/>
      <c r="K328" s="249"/>
    </row>
    <row r="329" spans="2:253" s="248" customFormat="1">
      <c r="B329" s="200"/>
      <c r="C329" s="204"/>
      <c r="D329" s="192"/>
      <c r="E329" s="171"/>
      <c r="F329" s="127"/>
      <c r="G329" s="28"/>
      <c r="I329" s="249"/>
      <c r="K329" s="249"/>
    </row>
    <row r="330" spans="2:253" s="254" customFormat="1" ht="29.25" customHeight="1">
      <c r="B330" s="161">
        <f>B328+1</f>
        <v>18</v>
      </c>
      <c r="C330" s="106" t="s">
        <v>206</v>
      </c>
      <c r="D330" s="178" t="s">
        <v>25</v>
      </c>
      <c r="E330" s="206">
        <v>1</v>
      </c>
      <c r="F330" s="104"/>
      <c r="G330" s="28">
        <f>F330*E330</f>
        <v>0</v>
      </c>
    </row>
    <row r="331" spans="2:253" s="254" customFormat="1">
      <c r="B331" s="161"/>
      <c r="C331" s="106"/>
      <c r="D331" s="178"/>
      <c r="E331" s="206"/>
      <c r="F331" s="104"/>
      <c r="G331" s="28"/>
    </row>
    <row r="332" spans="2:253" s="248" customFormat="1" ht="17.25" customHeight="1">
      <c r="B332" s="200" t="e">
        <f>#REF!+1</f>
        <v>#REF!</v>
      </c>
      <c r="C332" s="204" t="s">
        <v>217</v>
      </c>
      <c r="D332" s="192" t="s">
        <v>7</v>
      </c>
      <c r="E332" s="206">
        <v>1</v>
      </c>
      <c r="F332" s="104"/>
      <c r="G332" s="28">
        <f>F332*E332</f>
        <v>0</v>
      </c>
      <c r="I332" s="249"/>
      <c r="K332" s="249"/>
    </row>
    <row r="333" spans="2:253" s="248" customFormat="1" ht="11.25" customHeight="1">
      <c r="B333" s="200"/>
      <c r="C333" s="137"/>
      <c r="D333" s="22"/>
      <c r="E333" s="32"/>
      <c r="F333" s="127"/>
      <c r="G333" s="28"/>
      <c r="I333" s="249"/>
      <c r="K333" s="249"/>
    </row>
    <row r="334" spans="2:253" s="57" customFormat="1" ht="13.5" thickBot="1">
      <c r="B334" s="148"/>
      <c r="C334" s="275" t="s">
        <v>58</v>
      </c>
      <c r="D334" s="27"/>
      <c r="E334" s="46"/>
      <c r="F334" s="29"/>
      <c r="G334" s="35">
        <f>SUM(G289:G333)</f>
        <v>0</v>
      </c>
      <c r="K334" s="21"/>
    </row>
    <row r="335" spans="2:253" s="10" customFormat="1" ht="15.75">
      <c r="B335" s="331"/>
      <c r="C335" s="332"/>
      <c r="D335" s="197"/>
      <c r="E335" s="160"/>
      <c r="F335" s="119"/>
      <c r="G335" s="115"/>
      <c r="H335" s="116"/>
      <c r="I335" s="9"/>
      <c r="J335" s="45"/>
      <c r="K335" s="47"/>
    </row>
    <row r="336" spans="2:253" s="218" customFormat="1" ht="15.75">
      <c r="B336" s="334" t="s">
        <v>259</v>
      </c>
      <c r="C336" s="334"/>
      <c r="D336" s="334"/>
      <c r="E336" s="238"/>
      <c r="F336" s="238"/>
      <c r="G336" s="238"/>
      <c r="H336" s="214"/>
      <c r="I336" s="215"/>
      <c r="J336" s="216"/>
      <c r="K336" s="217"/>
    </row>
    <row r="337" spans="2:14">
      <c r="B337" s="135">
        <v>1</v>
      </c>
      <c r="C337" s="49" t="s">
        <v>260</v>
      </c>
      <c r="D337" s="302" t="s">
        <v>2</v>
      </c>
      <c r="E337" s="303">
        <v>54</v>
      </c>
      <c r="F337" s="304"/>
      <c r="G337" s="304">
        <f>E337*F337</f>
        <v>0</v>
      </c>
      <c r="H337" s="109"/>
      <c r="I337" s="7"/>
      <c r="K337" s="109"/>
    </row>
    <row r="338" spans="2:14">
      <c r="B338" s="135"/>
      <c r="C338" s="307"/>
      <c r="D338" s="302"/>
      <c r="E338" s="303"/>
      <c r="F338" s="304"/>
      <c r="G338" s="304"/>
      <c r="H338" s="308"/>
      <c r="I338" s="7"/>
      <c r="K338" s="109"/>
    </row>
    <row r="339" spans="2:14" ht="25.5">
      <c r="B339" s="135">
        <f>B337+1</f>
        <v>2</v>
      </c>
      <c r="C339" s="12" t="s">
        <v>267</v>
      </c>
      <c r="D339" s="302" t="s">
        <v>3</v>
      </c>
      <c r="E339" s="303">
        <v>6</v>
      </c>
      <c r="F339" s="304"/>
      <c r="G339" s="304">
        <f>E339*F339</f>
        <v>0</v>
      </c>
      <c r="H339" s="109"/>
      <c r="I339" s="7"/>
      <c r="K339" s="109"/>
    </row>
    <row r="340" spans="2:14">
      <c r="B340" s="135"/>
      <c r="C340" s="305"/>
      <c r="D340" s="302"/>
      <c r="E340" s="303"/>
      <c r="F340" s="304"/>
      <c r="G340" s="309"/>
      <c r="H340" s="109"/>
      <c r="I340" s="7"/>
      <c r="K340" s="109"/>
    </row>
    <row r="341" spans="2:14">
      <c r="B341" s="135">
        <f>B339+1</f>
        <v>3</v>
      </c>
      <c r="C341" s="12" t="s">
        <v>268</v>
      </c>
      <c r="D341" s="302" t="s">
        <v>3</v>
      </c>
      <c r="E341" s="303">
        <v>50</v>
      </c>
      <c r="F341" s="310"/>
      <c r="G341" s="28">
        <f>E341*F341</f>
        <v>0</v>
      </c>
      <c r="H341" s="109"/>
      <c r="I341" s="7"/>
      <c r="K341" s="109"/>
    </row>
    <row r="342" spans="2:14">
      <c r="B342" s="135"/>
      <c r="C342" s="307"/>
      <c r="D342" s="302"/>
      <c r="E342" s="303"/>
      <c r="F342" s="310"/>
      <c r="G342" s="28"/>
      <c r="H342" s="308"/>
      <c r="I342" s="7"/>
      <c r="K342" s="109"/>
    </row>
    <row r="343" spans="2:14" ht="25.5">
      <c r="B343" s="135">
        <f>B341+1</f>
        <v>4</v>
      </c>
      <c r="C343" s="306" t="s">
        <v>266</v>
      </c>
      <c r="D343" s="302" t="s">
        <v>3</v>
      </c>
      <c r="E343" s="303">
        <v>10</v>
      </c>
      <c r="F343" s="310"/>
      <c r="G343" s="28">
        <f>E343*F343</f>
        <v>0</v>
      </c>
      <c r="H343" s="109"/>
      <c r="I343" s="7"/>
      <c r="K343" s="109"/>
    </row>
    <row r="344" spans="2:14">
      <c r="B344" s="135"/>
      <c r="C344" s="136"/>
      <c r="D344" s="302"/>
      <c r="E344" s="303"/>
      <c r="F344" s="310"/>
      <c r="G344" s="28"/>
      <c r="H344" s="109"/>
      <c r="I344" s="7"/>
      <c r="K344" s="109"/>
    </row>
    <row r="345" spans="2:14" s="311" customFormat="1" ht="27.75" customHeight="1">
      <c r="B345" s="135">
        <f>B343+1</f>
        <v>5</v>
      </c>
      <c r="C345" s="137" t="s">
        <v>265</v>
      </c>
      <c r="D345" s="312" t="s">
        <v>261</v>
      </c>
      <c r="E345" s="269">
        <v>1</v>
      </c>
      <c r="F345" s="313"/>
      <c r="G345" s="28">
        <f>E345*F345</f>
        <v>0</v>
      </c>
      <c r="J345" s="7"/>
      <c r="K345" s="109"/>
      <c r="L345" s="314"/>
    </row>
    <row r="346" spans="2:14">
      <c r="B346" s="135"/>
      <c r="C346" s="136"/>
      <c r="D346" s="302"/>
      <c r="E346" s="303"/>
      <c r="F346" s="310"/>
      <c r="G346" s="28"/>
      <c r="H346" s="109"/>
      <c r="I346" s="7"/>
      <c r="K346" s="109"/>
    </row>
    <row r="347" spans="2:14" s="311" customFormat="1" ht="27.75" customHeight="1">
      <c r="B347" s="135">
        <f>B345+1</f>
        <v>6</v>
      </c>
      <c r="C347" s="137" t="s">
        <v>262</v>
      </c>
      <c r="D347" s="312" t="s">
        <v>261</v>
      </c>
      <c r="E347" s="269">
        <v>4</v>
      </c>
      <c r="F347" s="313"/>
      <c r="G347" s="28">
        <f>E347*F347</f>
        <v>0</v>
      </c>
      <c r="J347" s="7"/>
      <c r="K347" s="109"/>
      <c r="L347" s="314"/>
    </row>
    <row r="348" spans="2:14">
      <c r="B348" s="135"/>
      <c r="C348" s="136"/>
      <c r="D348" s="302"/>
      <c r="E348" s="303"/>
      <c r="F348" s="310"/>
      <c r="G348" s="28"/>
      <c r="H348" s="109"/>
      <c r="I348" s="7"/>
      <c r="K348" s="109"/>
    </row>
    <row r="349" spans="2:14" s="57" customFormat="1">
      <c r="B349" s="135">
        <f t="shared" ref="B349" si="5">B347+1</f>
        <v>7</v>
      </c>
      <c r="C349" s="335" t="s">
        <v>263</v>
      </c>
      <c r="D349" s="22" t="s">
        <v>3</v>
      </c>
      <c r="E349" s="315">
        <v>1</v>
      </c>
      <c r="F349" s="316"/>
      <c r="G349" s="28">
        <f>SUM(G339:G348)*E349</f>
        <v>0</v>
      </c>
      <c r="K349" s="21"/>
      <c r="L349" s="21"/>
      <c r="N349" s="21"/>
    </row>
    <row r="350" spans="2:14" s="57" customFormat="1">
      <c r="B350" s="317"/>
      <c r="C350" s="335"/>
      <c r="D350" s="22"/>
      <c r="E350" s="315"/>
      <c r="F350" s="316"/>
      <c r="G350" s="28"/>
      <c r="K350" s="21"/>
      <c r="L350" s="21"/>
      <c r="N350" s="21"/>
    </row>
    <row r="351" spans="2:14" s="318" customFormat="1" ht="13.5" thickBot="1">
      <c r="B351" s="153"/>
      <c r="C351" s="319" t="s">
        <v>264</v>
      </c>
      <c r="D351" s="320"/>
      <c r="E351" s="319"/>
      <c r="F351" s="321"/>
      <c r="G351" s="87">
        <f>SUM(G337:G349)</f>
        <v>0</v>
      </c>
      <c r="J351" s="57"/>
      <c r="K351" s="57"/>
      <c r="L351" s="322"/>
    </row>
    <row r="353" spans="2:11">
      <c r="B353" s="113"/>
      <c r="C353" s="109"/>
      <c r="H353" s="109"/>
      <c r="K353" s="109"/>
    </row>
    <row r="354" spans="2:11">
      <c r="B354" s="113"/>
      <c r="C354" s="109"/>
      <c r="H354" s="109"/>
      <c r="K354" s="109"/>
    </row>
    <row r="355" spans="2:11">
      <c r="B355" s="113"/>
      <c r="C355" s="109"/>
      <c r="H355" s="109"/>
      <c r="K355" s="109"/>
    </row>
    <row r="356" spans="2:11">
      <c r="B356" s="113"/>
      <c r="C356" s="109"/>
      <c r="H356" s="109"/>
      <c r="K356" s="109"/>
    </row>
    <row r="357" spans="2:11">
      <c r="B357" s="113"/>
      <c r="C357" s="109"/>
      <c r="H357" s="109"/>
      <c r="K357" s="109"/>
    </row>
    <row r="358" spans="2:11">
      <c r="B358" s="113"/>
      <c r="C358" s="109"/>
      <c r="H358" s="109"/>
      <c r="K358" s="109"/>
    </row>
    <row r="359" spans="2:11">
      <c r="B359" s="113"/>
      <c r="C359" s="109"/>
      <c r="H359" s="109"/>
      <c r="K359" s="109"/>
    </row>
    <row r="360" spans="2:11">
      <c r="B360" s="113"/>
      <c r="C360" s="109"/>
      <c r="H360" s="109"/>
      <c r="K360" s="109"/>
    </row>
    <row r="361" spans="2:11">
      <c r="B361" s="113"/>
      <c r="C361" s="109"/>
      <c r="H361" s="109"/>
      <c r="K361" s="109"/>
    </row>
    <row r="362" spans="2:11">
      <c r="B362" s="113"/>
      <c r="C362" s="109"/>
      <c r="H362" s="109"/>
      <c r="K362" s="109"/>
    </row>
    <row r="363" spans="2:11">
      <c r="B363" s="113"/>
      <c r="C363" s="109"/>
      <c r="H363" s="109"/>
      <c r="K363" s="109"/>
    </row>
    <row r="364" spans="2:11">
      <c r="B364" s="113"/>
      <c r="C364" s="109"/>
      <c r="H364" s="109"/>
      <c r="K364" s="109"/>
    </row>
    <row r="365" spans="2:11">
      <c r="B365" s="113"/>
      <c r="C365" s="109"/>
      <c r="H365" s="109"/>
      <c r="K365" s="109"/>
    </row>
    <row r="366" spans="2:11">
      <c r="B366" s="113"/>
      <c r="C366" s="109"/>
      <c r="H366" s="109"/>
      <c r="K366" s="109"/>
    </row>
    <row r="367" spans="2:11">
      <c r="B367" s="113"/>
      <c r="C367" s="109"/>
      <c r="H367" s="109"/>
      <c r="K367" s="109"/>
    </row>
    <row r="368" spans="2:11">
      <c r="B368" s="113"/>
      <c r="C368" s="109"/>
      <c r="H368" s="109"/>
      <c r="K368" s="109"/>
    </row>
    <row r="369" spans="2:11">
      <c r="B369" s="113"/>
      <c r="C369" s="109"/>
      <c r="H369" s="109"/>
      <c r="K369" s="109"/>
    </row>
    <row r="370" spans="2:11">
      <c r="B370" s="113"/>
      <c r="C370" s="109"/>
      <c r="H370" s="109"/>
      <c r="K370" s="109"/>
    </row>
    <row r="371" spans="2:11">
      <c r="B371" s="113"/>
      <c r="C371" s="109"/>
      <c r="H371" s="109"/>
      <c r="K371" s="109"/>
    </row>
    <row r="372" spans="2:11">
      <c r="B372" s="113"/>
      <c r="C372" s="109"/>
      <c r="H372" s="109"/>
      <c r="K372" s="109"/>
    </row>
    <row r="373" spans="2:11">
      <c r="B373" s="113"/>
      <c r="C373" s="109"/>
      <c r="H373" s="109"/>
      <c r="K373" s="109"/>
    </row>
    <row r="374" spans="2:11">
      <c r="B374" s="113"/>
      <c r="C374" s="109"/>
      <c r="H374" s="109"/>
      <c r="K374" s="109"/>
    </row>
    <row r="375" spans="2:11">
      <c r="B375" s="113"/>
      <c r="C375" s="109"/>
      <c r="H375" s="109"/>
      <c r="K375" s="109"/>
    </row>
    <row r="376" spans="2:11">
      <c r="B376" s="113"/>
      <c r="C376" s="109"/>
      <c r="H376" s="109"/>
      <c r="K376" s="109"/>
    </row>
    <row r="377" spans="2:11">
      <c r="B377" s="113"/>
      <c r="C377" s="109"/>
      <c r="H377" s="109"/>
      <c r="K377" s="109"/>
    </row>
    <row r="378" spans="2:11">
      <c r="B378" s="113"/>
      <c r="C378" s="109"/>
      <c r="H378" s="109"/>
      <c r="K378" s="109"/>
    </row>
    <row r="379" spans="2:11">
      <c r="B379" s="113"/>
      <c r="C379" s="109"/>
      <c r="H379" s="109"/>
      <c r="K379" s="109"/>
    </row>
    <row r="380" spans="2:11">
      <c r="B380" s="113"/>
      <c r="C380" s="109"/>
      <c r="H380" s="109"/>
      <c r="K380" s="109"/>
    </row>
    <row r="381" spans="2:11">
      <c r="B381" s="113"/>
      <c r="C381" s="109"/>
      <c r="H381" s="109"/>
      <c r="K381" s="109"/>
    </row>
    <row r="382" spans="2:11">
      <c r="B382" s="113"/>
      <c r="C382" s="109"/>
      <c r="H382" s="109"/>
      <c r="K382" s="109"/>
    </row>
    <row r="383" spans="2:11">
      <c r="B383" s="113"/>
      <c r="C383" s="109"/>
      <c r="H383" s="109"/>
      <c r="K383" s="109"/>
    </row>
    <row r="384" spans="2:11">
      <c r="B384" s="113"/>
      <c r="C384" s="109"/>
      <c r="H384" s="109"/>
      <c r="K384" s="109"/>
    </row>
    <row r="385" spans="2:11">
      <c r="B385" s="113"/>
      <c r="C385" s="109"/>
      <c r="H385" s="109"/>
      <c r="K385" s="109"/>
    </row>
    <row r="386" spans="2:11">
      <c r="B386" s="113"/>
      <c r="C386" s="109"/>
      <c r="G386" s="109"/>
      <c r="H386" s="109"/>
      <c r="K386" s="109"/>
    </row>
    <row r="387" spans="2:11">
      <c r="B387" s="113"/>
      <c r="C387" s="109"/>
      <c r="G387" s="109"/>
      <c r="H387" s="109"/>
      <c r="K387" s="109"/>
    </row>
    <row r="388" spans="2:11">
      <c r="B388" s="113"/>
      <c r="C388" s="109"/>
      <c r="G388" s="109"/>
      <c r="H388" s="109"/>
      <c r="K388" s="109"/>
    </row>
    <row r="389" spans="2:11">
      <c r="B389" s="113"/>
      <c r="C389" s="109"/>
      <c r="G389" s="109"/>
      <c r="H389" s="109"/>
      <c r="K389" s="109"/>
    </row>
    <row r="390" spans="2:11">
      <c r="B390" s="113"/>
      <c r="C390" s="109"/>
      <c r="G390" s="109"/>
      <c r="H390" s="109"/>
      <c r="K390" s="109"/>
    </row>
    <row r="391" spans="2:11">
      <c r="B391" s="113"/>
      <c r="C391" s="109"/>
      <c r="G391" s="109"/>
      <c r="H391" s="109"/>
      <c r="K391" s="109"/>
    </row>
    <row r="392" spans="2:11">
      <c r="B392" s="113"/>
      <c r="C392" s="109"/>
      <c r="G392" s="109"/>
      <c r="H392" s="109"/>
      <c r="K392" s="109"/>
    </row>
    <row r="393" spans="2:11">
      <c r="B393" s="113"/>
      <c r="C393" s="109"/>
      <c r="G393" s="109"/>
      <c r="H393" s="109"/>
      <c r="K393" s="109"/>
    </row>
    <row r="394" spans="2:11">
      <c r="B394" s="113"/>
      <c r="C394" s="109"/>
      <c r="G394" s="109"/>
      <c r="H394" s="109"/>
      <c r="K394" s="109"/>
    </row>
    <row r="395" spans="2:11">
      <c r="B395" s="113"/>
      <c r="C395" s="109"/>
      <c r="G395" s="109"/>
      <c r="H395" s="109"/>
      <c r="K395" s="109"/>
    </row>
    <row r="396" spans="2:11">
      <c r="B396" s="113"/>
      <c r="C396" s="109"/>
      <c r="G396" s="109"/>
      <c r="H396" s="109"/>
      <c r="K396" s="109"/>
    </row>
    <row r="397" spans="2:11">
      <c r="B397" s="113"/>
      <c r="C397" s="109"/>
      <c r="G397" s="109"/>
      <c r="H397" s="109"/>
      <c r="K397" s="109"/>
    </row>
    <row r="398" spans="2:11">
      <c r="B398" s="113"/>
      <c r="C398" s="109"/>
      <c r="G398" s="109"/>
      <c r="H398" s="109"/>
      <c r="K398" s="109"/>
    </row>
    <row r="399" spans="2:11">
      <c r="B399" s="113"/>
      <c r="C399" s="109"/>
      <c r="G399" s="109"/>
      <c r="H399" s="109"/>
      <c r="K399" s="109"/>
    </row>
    <row r="400" spans="2:11">
      <c r="B400" s="113"/>
      <c r="C400" s="109"/>
      <c r="G400" s="109"/>
      <c r="H400" s="109"/>
      <c r="K400" s="109"/>
    </row>
    <row r="401" spans="2:11">
      <c r="B401" s="113"/>
      <c r="C401" s="109"/>
      <c r="G401" s="109"/>
      <c r="H401" s="109"/>
      <c r="K401" s="109"/>
    </row>
    <row r="402" spans="2:11">
      <c r="B402" s="113"/>
      <c r="C402" s="109"/>
      <c r="G402" s="109"/>
      <c r="H402" s="109"/>
      <c r="K402" s="109"/>
    </row>
    <row r="403" spans="2:11">
      <c r="B403" s="113"/>
      <c r="C403" s="109"/>
      <c r="G403" s="109"/>
      <c r="H403" s="109"/>
      <c r="K403" s="109"/>
    </row>
    <row r="404" spans="2:11">
      <c r="B404" s="113"/>
      <c r="C404" s="109"/>
      <c r="G404" s="109"/>
      <c r="H404" s="109"/>
      <c r="K404" s="109"/>
    </row>
    <row r="405" spans="2:11">
      <c r="B405" s="113"/>
      <c r="C405" s="109"/>
      <c r="G405" s="109"/>
      <c r="H405" s="109"/>
      <c r="K405" s="109"/>
    </row>
    <row r="406" spans="2:11">
      <c r="B406" s="113"/>
      <c r="C406" s="109"/>
      <c r="G406" s="109"/>
      <c r="H406" s="109"/>
      <c r="K406" s="109"/>
    </row>
    <row r="407" spans="2:11">
      <c r="B407" s="113"/>
      <c r="C407" s="109"/>
      <c r="G407" s="109"/>
      <c r="H407" s="109"/>
      <c r="K407" s="109"/>
    </row>
    <row r="408" spans="2:11">
      <c r="B408" s="113"/>
      <c r="C408" s="109"/>
      <c r="G408" s="109"/>
      <c r="H408" s="109"/>
      <c r="K408" s="109"/>
    </row>
    <row r="409" spans="2:11">
      <c r="B409" s="113"/>
      <c r="C409" s="109"/>
      <c r="G409" s="109"/>
      <c r="H409" s="109"/>
      <c r="K409" s="109"/>
    </row>
    <row r="410" spans="2:11">
      <c r="B410" s="113"/>
      <c r="C410" s="109"/>
      <c r="G410" s="109"/>
      <c r="H410" s="109"/>
      <c r="K410" s="109"/>
    </row>
    <row r="411" spans="2:11">
      <c r="B411" s="113"/>
      <c r="C411" s="109"/>
      <c r="G411" s="109"/>
      <c r="H411" s="109"/>
      <c r="K411" s="109"/>
    </row>
    <row r="412" spans="2:11">
      <c r="B412" s="113"/>
      <c r="C412" s="109"/>
      <c r="G412" s="109"/>
      <c r="H412" s="109"/>
      <c r="K412" s="109"/>
    </row>
    <row r="413" spans="2:11">
      <c r="B413" s="113"/>
      <c r="C413" s="109"/>
      <c r="G413" s="109"/>
      <c r="H413" s="109"/>
      <c r="K413" s="109"/>
    </row>
    <row r="414" spans="2:11">
      <c r="B414" s="113"/>
      <c r="C414" s="109"/>
      <c r="G414" s="109"/>
      <c r="H414" s="109"/>
      <c r="K414" s="109"/>
    </row>
    <row r="415" spans="2:11">
      <c r="B415" s="113"/>
      <c r="C415" s="109"/>
      <c r="G415" s="109"/>
      <c r="H415" s="109"/>
      <c r="K415" s="109"/>
    </row>
    <row r="416" spans="2:11">
      <c r="B416" s="113"/>
      <c r="C416" s="109"/>
      <c r="G416" s="109"/>
      <c r="H416" s="109"/>
      <c r="K416" s="109"/>
    </row>
    <row r="417" spans="2:11">
      <c r="B417" s="113"/>
      <c r="C417" s="109"/>
      <c r="G417" s="109"/>
      <c r="H417" s="109"/>
      <c r="K417" s="109"/>
    </row>
    <row r="418" spans="2:11">
      <c r="B418" s="113"/>
      <c r="C418" s="109"/>
      <c r="G418" s="109"/>
      <c r="H418" s="109"/>
      <c r="K418" s="109"/>
    </row>
    <row r="419" spans="2:11">
      <c r="B419" s="113"/>
      <c r="C419" s="109"/>
      <c r="G419" s="109"/>
      <c r="H419" s="109"/>
      <c r="K419" s="109"/>
    </row>
    <row r="420" spans="2:11">
      <c r="B420" s="113"/>
      <c r="C420" s="109"/>
      <c r="G420" s="109"/>
      <c r="H420" s="109"/>
      <c r="K420" s="109"/>
    </row>
    <row r="421" spans="2:11">
      <c r="B421" s="113"/>
      <c r="C421" s="109"/>
      <c r="G421" s="109"/>
      <c r="H421" s="109"/>
      <c r="K421" s="109"/>
    </row>
    <row r="422" spans="2:11">
      <c r="B422" s="113"/>
      <c r="C422" s="109"/>
      <c r="G422" s="109"/>
      <c r="H422" s="109"/>
      <c r="K422" s="109"/>
    </row>
    <row r="423" spans="2:11">
      <c r="B423" s="113"/>
      <c r="C423" s="109"/>
      <c r="G423" s="109"/>
      <c r="H423" s="109"/>
      <c r="K423" s="109"/>
    </row>
    <row r="424" spans="2:11">
      <c r="B424" s="113"/>
      <c r="C424" s="109"/>
      <c r="G424" s="109"/>
      <c r="H424" s="109"/>
      <c r="K424" s="109"/>
    </row>
    <row r="425" spans="2:11">
      <c r="B425" s="113"/>
      <c r="C425" s="109"/>
      <c r="G425" s="109"/>
      <c r="H425" s="109"/>
      <c r="K425" s="109"/>
    </row>
    <row r="426" spans="2:11">
      <c r="B426" s="113"/>
      <c r="C426" s="109"/>
      <c r="G426" s="109"/>
      <c r="H426" s="109"/>
      <c r="K426" s="109"/>
    </row>
    <row r="427" spans="2:11">
      <c r="B427" s="113"/>
      <c r="C427" s="109"/>
      <c r="G427" s="109"/>
      <c r="H427" s="109"/>
      <c r="K427" s="109"/>
    </row>
    <row r="428" spans="2:11">
      <c r="B428" s="113"/>
      <c r="C428" s="109"/>
      <c r="G428" s="109"/>
      <c r="H428" s="109"/>
      <c r="K428" s="109"/>
    </row>
    <row r="429" spans="2:11">
      <c r="B429" s="113"/>
      <c r="C429" s="109"/>
      <c r="G429" s="109"/>
      <c r="H429" s="109"/>
      <c r="K429" s="109"/>
    </row>
    <row r="430" spans="2:11">
      <c r="B430" s="113"/>
      <c r="C430" s="109"/>
      <c r="G430" s="109"/>
      <c r="H430" s="109"/>
      <c r="K430" s="109"/>
    </row>
    <row r="431" spans="2:11">
      <c r="B431" s="113"/>
      <c r="C431" s="109"/>
      <c r="G431" s="109"/>
      <c r="H431" s="109"/>
      <c r="K431" s="109"/>
    </row>
    <row r="432" spans="2:11">
      <c r="B432" s="113"/>
      <c r="C432" s="109"/>
      <c r="G432" s="109"/>
      <c r="H432" s="109"/>
      <c r="K432" s="109"/>
    </row>
    <row r="433" spans="2:11">
      <c r="B433" s="113"/>
      <c r="C433" s="109"/>
      <c r="G433" s="109"/>
      <c r="H433" s="109"/>
      <c r="K433" s="109"/>
    </row>
    <row r="434" spans="2:11">
      <c r="B434" s="113"/>
      <c r="C434" s="109"/>
      <c r="G434" s="109"/>
      <c r="H434" s="109"/>
      <c r="K434" s="109"/>
    </row>
  </sheetData>
  <mergeCells count="24">
    <mergeCell ref="B336:D336"/>
    <mergeCell ref="C349:C350"/>
    <mergeCell ref="E18:F18"/>
    <mergeCell ref="C5:G5"/>
    <mergeCell ref="E14:F14"/>
    <mergeCell ref="E13:F13"/>
    <mergeCell ref="C7:G7"/>
    <mergeCell ref="C6:G6"/>
    <mergeCell ref="E19:F19"/>
    <mergeCell ref="B289:C289"/>
    <mergeCell ref="C8:D8"/>
    <mergeCell ref="C10:D10"/>
    <mergeCell ref="B335:C335"/>
    <mergeCell ref="C290:D290"/>
    <mergeCell ref="C9:D9"/>
    <mergeCell ref="B22:C22"/>
    <mergeCell ref="B55:C55"/>
    <mergeCell ref="E12:F12"/>
    <mergeCell ref="B233:C233"/>
    <mergeCell ref="B256:E256"/>
    <mergeCell ref="E16:F16"/>
    <mergeCell ref="B160:E160"/>
    <mergeCell ref="E15:F15"/>
    <mergeCell ref="E17:F17"/>
  </mergeCells>
  <phoneticPr fontId="0" type="noConversion"/>
  <printOptions gridLines="1" gridLinesSet="0"/>
  <pageMargins left="0.78740157480314965" right="0.39370078740157483" top="1.1811023622047245" bottom="0.98425196850393704" header="0.39370078740157483" footer="0.51181102362204722"/>
  <pageSetup paperSize="9" scale="75" orientation="portrait" horizontalDpi="4294967295" verticalDpi="4294967292" r:id="rId1"/>
  <headerFooter alignWithMargins="0">
    <oddHeader xml:space="preserve">&amp;L&amp;G&amp;C&amp;8
&amp;10Col 92 E, 5273 Col
mob: 040 23 86 86&amp;8
</oddHeader>
    <oddFooter>&amp;L&amp;8Mapa: 4&amp;C CT-SB Nova Gorica&amp;R&amp;8Stran: &amp;P/&amp;N</oddFooter>
  </headerFooter>
  <rowBreaks count="7" manualBreakCount="7">
    <brk id="20" max="6" man="1"/>
    <brk id="54" max="6" man="1"/>
    <brk id="113" max="6" man="1"/>
    <brk id="159" max="6" man="1"/>
    <brk id="227" max="6" man="1"/>
    <brk id="255" max="6" man="1"/>
    <brk id="335" max="6" man="1"/>
  </row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4</vt:i4>
      </vt:variant>
    </vt:vector>
  </HeadingPairs>
  <TitlesOfParts>
    <vt:vector size="7" baseType="lpstr">
      <vt:lpstr>1_NN DOVOD </vt:lpstr>
      <vt:lpstr>2_TK DOVOD</vt:lpstr>
      <vt:lpstr>POPIS</vt:lpstr>
      <vt:lpstr>Excel_BuiltIn__FilterDatabase_1</vt:lpstr>
      <vt:lpstr>'1_NN DOVOD '!Področje_tiskanja</vt:lpstr>
      <vt:lpstr>'2_TK DOVOD'!Področje_tiskanja</vt:lpstr>
      <vt:lpstr>POPIS!Področje_tiskanja</vt:lpstr>
    </vt:vector>
  </TitlesOfParts>
  <Company>MM-BIRO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Primož Puc</dc:creator>
  <cp:lastModifiedBy>Klemen Pavlin</cp:lastModifiedBy>
  <cp:lastPrinted>2019-12-13T15:59:29Z</cp:lastPrinted>
  <dcterms:created xsi:type="dcterms:W3CDTF">2001-08-29T16:51:05Z</dcterms:created>
  <dcterms:modified xsi:type="dcterms:W3CDTF">2019-12-20T10:46:12Z</dcterms:modified>
</cp:coreProperties>
</file>